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ecilimited-my.sharepoint.com/personal/biblesh_seci_ltd/Documents/Desktop/SECI/Own Projects/50 MW FDRE NDMC/Package 1 Solar 70MW+BESS 50MWH/Uploaded Documents/"/>
    </mc:Choice>
  </mc:AlternateContent>
  <xr:revisionPtr revIDLastSave="101" documentId="11_63137F40A0802D92255DEAC0466CF326EB301352" xr6:coauthVersionLast="47" xr6:coauthVersionMax="47" xr10:uidLastSave="{B5E6E374-183C-4B6D-881B-06CD268D05D3}"/>
  <bookViews>
    <workbookView xWindow="5325" yWindow="0" windowWidth="23310" windowHeight="15330" tabRatio="500" activeTab="2" xr2:uid="{00000000-000D-0000-FFFF-FFFF00000000}"/>
  </bookViews>
  <sheets>
    <sheet name="Grand Total Summary Schedule 4" sheetId="1" r:id="rId1"/>
    <sheet name="Schedule 1" sheetId="2" r:id="rId2"/>
    <sheet name="Schedule 2" sheetId="3" r:id="rId3"/>
    <sheet name="Schedule 3" sheetId="4" r:id="rId4"/>
  </sheets>
  <definedNames>
    <definedName name="_xlnm.Print_Area" localSheetId="1">'Schedule 1'!$A$2:$I$30</definedName>
    <definedName name="_xlnm.Print_Area" localSheetId="2">'Schedule 2'!$A$1:$I$26</definedName>
    <definedName name="_xlnm.Print_Area" localSheetId="3">'Schedule 3'!$B$2:$I$26</definedName>
    <definedName name="_xlnm.Print_Titles" localSheetId="3">'Schedule 3'!$2:$11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24" i="2" l="1"/>
  <c r="I19" i="3"/>
  <c r="E18" i="3"/>
  <c r="F16" i="3"/>
  <c r="F17" i="3"/>
  <c r="G17" i="3" s="1"/>
  <c r="F15" i="3"/>
  <c r="F18" i="3" s="1"/>
  <c r="F19" i="2"/>
  <c r="G19" i="2"/>
  <c r="I19" i="2" s="1"/>
  <c r="F20" i="2"/>
  <c r="G20" i="2" s="1"/>
  <c r="I20" i="2" s="1"/>
  <c r="F21" i="2"/>
  <c r="G21" i="2"/>
  <c r="I21" i="2" s="1"/>
  <c r="F22" i="2"/>
  <c r="G22" i="2"/>
  <c r="I22" i="2"/>
  <c r="F23" i="2"/>
  <c r="G23" i="2"/>
  <c r="I23" i="2" s="1"/>
  <c r="F18" i="2"/>
  <c r="G18" i="2" s="1"/>
  <c r="I18" i="2" s="1"/>
  <c r="I24" i="2" s="1"/>
  <c r="E12" i="3"/>
  <c r="F11" i="3"/>
  <c r="G11" i="3" s="1"/>
  <c r="I11" i="3" s="1"/>
  <c r="F10" i="3"/>
  <c r="F9" i="3"/>
  <c r="G9" i="3" s="1"/>
  <c r="E15" i="2"/>
  <c r="F14" i="2"/>
  <c r="G14" i="2" s="1"/>
  <c r="I14" i="2" s="1"/>
  <c r="F13" i="2"/>
  <c r="G13" i="2" s="1"/>
  <c r="I13" i="2" s="1"/>
  <c r="F12" i="2"/>
  <c r="G12" i="2" s="1"/>
  <c r="I12" i="2" s="1"/>
  <c r="F11" i="2"/>
  <c r="G11" i="2" s="1"/>
  <c r="I11" i="2" s="1"/>
  <c r="F10" i="2"/>
  <c r="G10" i="2" s="1"/>
  <c r="I10" i="2" s="1"/>
  <c r="F9" i="2"/>
  <c r="F8" i="2"/>
  <c r="G8" i="2" s="1"/>
  <c r="I8" i="2" s="1"/>
  <c r="F7" i="2"/>
  <c r="G7" i="2" s="1"/>
  <c r="F18" i="4"/>
  <c r="E18" i="4"/>
  <c r="I17" i="4"/>
  <c r="H17" i="4"/>
  <c r="G17" i="4"/>
  <c r="H16" i="4"/>
  <c r="G16" i="4"/>
  <c r="I16" i="4" s="1"/>
  <c r="H15" i="4"/>
  <c r="G15" i="4"/>
  <c r="I15" i="4" s="1"/>
  <c r="H14" i="4"/>
  <c r="G14" i="4"/>
  <c r="I14" i="4" s="1"/>
  <c r="H13" i="4"/>
  <c r="G13" i="4"/>
  <c r="I13" i="4" s="1"/>
  <c r="G24" i="2" l="1"/>
  <c r="F24" i="2"/>
  <c r="I17" i="3"/>
  <c r="G16" i="3"/>
  <c r="I16" i="3" s="1"/>
  <c r="G15" i="3"/>
  <c r="F15" i="2"/>
  <c r="I18" i="4"/>
  <c r="C6" i="1" s="1"/>
  <c r="I9" i="3"/>
  <c r="F12" i="3"/>
  <c r="G9" i="2"/>
  <c r="I9" i="2" s="1"/>
  <c r="I7" i="2"/>
  <c r="G10" i="3"/>
  <c r="G12" i="3" s="1"/>
  <c r="G18" i="4"/>
  <c r="I15" i="3" l="1"/>
  <c r="I18" i="3" s="1"/>
  <c r="G18" i="3"/>
  <c r="I10" i="3"/>
  <c r="I12" i="3" s="1"/>
  <c r="C5" i="1" s="1"/>
  <c r="I15" i="2"/>
  <c r="I25" i="2" s="1"/>
  <c r="G15" i="2"/>
  <c r="B21" i="3" l="1"/>
  <c r="B19" i="4"/>
  <c r="B1" i="3"/>
  <c r="C4" i="1"/>
  <c r="C7" i="1" s="1"/>
  <c r="B1" i="4"/>
</calcChain>
</file>

<file path=xl/sharedStrings.xml><?xml version="1.0" encoding="utf-8"?>
<sst xmlns="http://schemas.openxmlformats.org/spreadsheetml/2006/main" count="98" uniqueCount="84">
  <si>
    <t>SCHEDULE NO 4 /SCHEDULE OF RATES [SOR-4] - GRAND TOTAL SUMMARY</t>
  </si>
  <si>
    <t>Total Price of Schedule No 1/SOR 1</t>
  </si>
  <si>
    <t>Total Price of Schedule No 2/SOR 2</t>
  </si>
  <si>
    <t>Total Price of Schedule No 3/SOR 3</t>
  </si>
  <si>
    <t>Evaluated Bid Value (SOR 1+SOR 2+SOR 3)</t>
  </si>
  <si>
    <t>Schedule No. 1.  Plant and Mandatory Spare Parts Supplied from Within the Employer’s Country</t>
  </si>
  <si>
    <t>Item</t>
  </si>
  <si>
    <t>Description</t>
  </si>
  <si>
    <t>Qty (Ls)</t>
  </si>
  <si>
    <t>Unit EX Works (EXW) Price</t>
  </si>
  <si>
    <t>Total EX Works (EXW) Price</t>
  </si>
  <si>
    <t>Goods &amp; Service Tax (GST) in absolute figures</t>
  </si>
  <si>
    <t>% (Percentage) of Goods &amp; Service Tax (GST) considered</t>
  </si>
  <si>
    <t>Total Ex Works (EXW) Price with GST</t>
  </si>
  <si>
    <t>5=3*4</t>
  </si>
  <si>
    <t>8=5+6</t>
  </si>
  <si>
    <t>Supply of Inverters as specified in the Tender Documents</t>
  </si>
  <si>
    <t>Supply of Inverter Transformer as specified in the Tender Documents</t>
  </si>
  <si>
    <t>Supply of Panels &amp; Switchgears as specified in the Tender Documents</t>
  </si>
  <si>
    <t>Supply of Module Mounting Structure as specified in the Tender Documents</t>
  </si>
  <si>
    <t xml:space="preserve">Mandatory Spares excluding Modules </t>
  </si>
  <si>
    <t>Cables (All DC, LT &amp; HT)</t>
  </si>
  <si>
    <t>Weather Monitoring Station</t>
  </si>
  <si>
    <t>Manufacture &amp; Supply of Balance of System including all Equipments, Materials, Spares, Accessories, Safety &amp; Fire Fighting System etc. excluding in above Solar Part supply and any other Supplies specified in the Tender Documents</t>
  </si>
  <si>
    <t>Sub Total - A</t>
  </si>
  <si>
    <t xml:space="preserve">Grand Total A (Supply from Employer's Country) </t>
  </si>
  <si>
    <t>General instructions to fill the Price Schedules</t>
  </si>
  <si>
    <t>The payment of GST by the Employer shall only be at the CEILING of GST as mentioned by the Bidder in the Schedule No 1 at the time of bidding. Bidders are required to quote the applicable GST with due diligence &amp; appropriate financial prudence, as afterwards bidders will not be able to change or claim the GST charges already quoted during the bid.</t>
  </si>
  <si>
    <t>Bidders are required to fill the relevant portion/Parts/Line items/scope of the respective Price Schedules only. In case, any line item is left blank by the bidder, it will be deemed assumed by the Employer that such portion/Parts/line item/Scope has been considered by the bidder suitably somewhere else in the Price schedules.</t>
  </si>
  <si>
    <t xml:space="preserve">In case the bidder don't want to mention any quantity/price in any particular line item, then he has to put zero (0) against that particular line item. </t>
  </si>
  <si>
    <t>Schedule No. 2.  Freight, Design, Civil &amp; Installation and Other Services</t>
  </si>
  <si>
    <t>Sl. No.</t>
  </si>
  <si>
    <t>Description of Item</t>
  </si>
  <si>
    <t>Quantity (Ls)</t>
  </si>
  <si>
    <t>Price</t>
  </si>
  <si>
    <t>Total Price including GST</t>
  </si>
  <si>
    <t>Unit Charges (INR)</t>
  </si>
  <si>
    <t>Total Charges (INR)</t>
  </si>
  <si>
    <t>8 = 5+6</t>
  </si>
  <si>
    <t>Freight &amp; Insurance including Loading, Unloading, Storage, Handling at Site</t>
  </si>
  <si>
    <t>Design, Engineering,  Installation, Erection, Testing and Commissioning including Performance Testing in respect of all the Equipments Supplied and any other Services Specified in the Tender Documents</t>
  </si>
  <si>
    <t>Civil and allied works including construction of Trenches, Module Mounting Structure, foundations, ( Solar park items like road, water infrastructure, buildings fencing, street light foundation, other civil works) ,etc., of all the Equipments Supplied.</t>
  </si>
  <si>
    <t>Grand Total  A (Freight, Design, Civil &amp; Installation and Other Services)</t>
  </si>
  <si>
    <t>Bidders are advised to price their bids in such a manner that the total bid price inclusive of GST in Schedule No. 2.  Freight, Design, Civil &amp; Installation and Other Services should not be less than 15% of total bid price inclusive of GST in Schedule No. 1.  Plant and Mandatory Spare Parts Supplied from Within the Employer’s Country.  In case the Price of Schedule No. 2. Freight, Design, Civil &amp; Installation and Other Services is below the minimum 15 percentage specified above, the amount by which it is lower shall be retained proportionately from the total price inclusive of GST of Schedule No. 1. Plant and Mandatory Spare Parts Supplied from Within the Employer’s Country while releasing payments due on receipt of equipment, and no interest shall be payable on the retained amount. The aforesaid retained amount shall be paid on pro-rata basis upon completion of installation of the respective equipment and its certification by the Project Manager.</t>
  </si>
  <si>
    <t>The payment of GST/Taxation by the Employer shall only be at the CEILING of GST/Taxation as mentioned by the Bidder in the Schedule No 2 at the time of bidding. Bidders are required to quote the applicable GST/Taxation with due diligence &amp; appropriate financial prudence, as afterwards bidders will not be able to change or claim the GST charges already quoted during the bid.</t>
  </si>
  <si>
    <t>Bidders are required to fill the relevant portion/Parts/Line items/scope of the respective Price Schedules only. In case, any line item is left blank by the bidder, it will be deemed assumed by the Employer that such portion/Parts/line item/Scope has been considered by the bidder suitably somewhere else in the Price schedules..</t>
  </si>
  <si>
    <t xml:space="preserve">In case the bidder don't want to mention any quantity/price in any particular line item, then he has to mandatorily put zero (0) against that particular line item. </t>
  </si>
  <si>
    <t>Schedule No. 3. Operation &amp; Maintenance</t>
  </si>
  <si>
    <t>Year</t>
  </si>
  <si>
    <t>PRICES (INR)</t>
  </si>
  <si>
    <t>Yearly O&amp;M Price (Excluding GST)</t>
  </si>
  <si>
    <t>Total value of Applicable GST (in figures)</t>
  </si>
  <si>
    <t>Yearly O&amp;M Price including GST</t>
  </si>
  <si>
    <t>Present Value Factor (PVF)</t>
  </si>
  <si>
    <t>NPV of O&amp;M Price</t>
  </si>
  <si>
    <t>6=4+5</t>
  </si>
  <si>
    <t>7 = 6* PVF</t>
  </si>
  <si>
    <t>OPERATION &amp; MAINTENANCE</t>
  </si>
  <si>
    <t>Operation and Maintenance of the Solar PV Project  including solar park for FIRST YEAR</t>
  </si>
  <si>
    <t>Operation and Maintenance of the Solar PV Project  including solar park for SECOND YEAR</t>
  </si>
  <si>
    <t>Operation and Maintenance of the Solar PV Project  including solar park for THIRD YEAR</t>
  </si>
  <si>
    <t>Operation and Maintenance of the Solar PV Project  including solar park for FOURTH YEAR</t>
  </si>
  <si>
    <t>Operation and Maintenance of the Solar PV Project  including solar park for FIFTH YEAR</t>
  </si>
  <si>
    <t xml:space="preserve">NPV OF O&amp;M FOR 5 YEARS (1+2+3+4+5) </t>
  </si>
  <si>
    <t>General instructiosn to fill the Price Schedules</t>
  </si>
  <si>
    <t>Bidders shall quote their yearly absolute O&amp;M charges inclusive of GST as minimum 1.5% per year i.e. 7.5 % for five (05) years of their total quoted price including GST and excluding absolute O&amp;M Charges (i.e., Schedule No. 1.  Plant and Mandatory Spare Parts Supplied from Within the Employer’s Country inclusive of GST + Schedule No. 2.  Freight, Design, Civil &amp; Installation and Other Services inclusive of GST). In case O&amp;M Charges are below the minimum percentage of 7.5 % as mentioned, the amount by which it is lower shall be retained from the Schedule No. 1. Plant and Mandatory Spare Parts Supplied from Within the Employer’s Country while releasing payments due on receipt of equipment, and no interest shall be payable on the retained amount. The aforesaid retained amount shall be paid on pro-rata basis upon completion of O&amp;M period and its certification by the project manager.</t>
  </si>
  <si>
    <t>The payment of GST/Taxation by the Employer shall only be at the CEILING of GST/Taxation as mentioned by the Bidder in the Schedule No 3 at the time of bidding. Bidders are required to quote the applicable GST/Taxation with due diligence &amp; appropriate financial prudence, as afterwards bidders will not be able to change or claim the GST charges already quoted during the bid.</t>
  </si>
  <si>
    <t>Bidders are required to mention the GST amount ( Column I) on the actual O&amp;M cost of the yearly basis &amp; not on the NPV of O&amp;M cost.</t>
  </si>
  <si>
    <t>O &amp; M Charges on YoY basis must be in equal or in ascending order only.</t>
  </si>
  <si>
    <t xml:space="preserve">Balance of System Tender for Setting up of grid-connected 70 MW Ground mounted Solar PV Power Project paired with 25MW/ 50MWh BESS at Ramagiri, Sri Sathya Sai District, Andhra Pradesh (Package-1:Solar+BESS)						</t>
  </si>
  <si>
    <t>Supply of Battery as specified in the Tender Documents</t>
  </si>
  <si>
    <t>Supply of Battery Management System (BMS) as specified in the Tender Documents</t>
  </si>
  <si>
    <t>Supply of Bidirectional Inverter (PCS) as specified in the Tender Documents</t>
  </si>
  <si>
    <t>Supply of Step-up Transformer as specified in the Tender Documents</t>
  </si>
  <si>
    <t>Supply of MV Switchgear/ RMU as specified in the Tender Documents</t>
  </si>
  <si>
    <t>Manufacture &amp; Supply of Balance of System including all Equipment's, Materials, Spares, Accessories, Grounding, Lighting, Lightning, Safety &amp; Fire Fighting System etc. excluding BESS part supply above and any other Supplies specified in the Tender Documents</t>
  </si>
  <si>
    <t>Sub Total - B</t>
  </si>
  <si>
    <t xml:space="preserve">
SCHEDULE OF RATES [SOR-1] - BESS PART (25MW/50 MWh) - Part - B</t>
  </si>
  <si>
    <t xml:space="preserve">
SCHEDULE OF RATES [SOR-2] - BESS PART (25MW/50 MWh) - Part - B</t>
  </si>
  <si>
    <t>Civil and allied works including construction of Trenches, Module Mounting Structure, foundations, etc of all the Equipments Supplied.</t>
  </si>
  <si>
    <t>Part-B- SUPPLY</t>
  </si>
  <si>
    <t>Part-A - SUPPLY</t>
  </si>
  <si>
    <t>Part-A - INSTALLATION &amp; OTHER SERVICES</t>
  </si>
  <si>
    <t>Part-B - INSTALLATION &amp; OTHER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</si>
</sst>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INR]\ #,##0.00;[Red][$INR]\ #,##0.00"/>
    <numFmt numFmtId="165" formatCode="[$INR]\ #,##0.00"/>
    <numFmt numFmtId="166" formatCode="0.000"/>
  </numFmts>
  <fonts count="24" x14ac:knownFonts="1">
    <font>
      <sz val="11"/>
      <color theme="1"/>
      <name val="Calibri"/>
      <family val="2"/>
      <charset val="1"/>
    </font>
    <font>
      <b/>
      <sz val="16"/>
      <color theme="1"/>
      <name val="Times New Roman"/>
      <family val="1"/>
      <charset val="1"/>
    </font>
    <font>
      <sz val="16"/>
      <color theme="1"/>
      <name val="Times New Roman"/>
      <family val="1"/>
      <charset val="1"/>
    </font>
    <font>
      <b/>
      <sz val="12"/>
      <color theme="1"/>
      <name val="Calibri"/>
      <family val="2"/>
      <charset val="1"/>
    </font>
    <font>
      <b/>
      <sz val="22"/>
      <color rgb="FF000000"/>
      <name val="Times New Roman"/>
      <family val="1"/>
      <charset val="1"/>
    </font>
    <font>
      <b/>
      <sz val="16"/>
      <color rgb="FF000000"/>
      <name val="Times New Roman"/>
      <family val="1"/>
      <charset val="1"/>
    </font>
    <font>
      <sz val="16"/>
      <color rgb="FF000000"/>
      <name val="Times New Roman"/>
      <family val="1"/>
      <charset val="1"/>
    </font>
    <font>
      <b/>
      <sz val="20"/>
      <color rgb="FF000000"/>
      <name val="Times New Roman"/>
      <family val="1"/>
      <charset val="1"/>
    </font>
    <font>
      <b/>
      <sz val="20"/>
      <color theme="1"/>
      <name val="Times New Roman"/>
      <family val="1"/>
      <charset val="1"/>
    </font>
    <font>
      <b/>
      <sz val="18"/>
      <color rgb="FFFFFFFF"/>
      <name val="Times New Roman"/>
      <family val="1"/>
      <charset val="1"/>
    </font>
    <font>
      <b/>
      <sz val="11.5"/>
      <color rgb="FF000000"/>
      <name val="Arial"/>
      <family val="2"/>
      <charset val="1"/>
    </font>
    <font>
      <sz val="10"/>
      <color rgb="FF000000"/>
      <name val="Arial"/>
      <family val="2"/>
      <charset val="1"/>
    </font>
    <font>
      <sz val="11.5"/>
      <color rgb="FF000000"/>
      <name val="Arial"/>
      <family val="2"/>
      <charset val="1"/>
    </font>
    <font>
      <b/>
      <sz val="16"/>
      <color rgb="FFFF0000"/>
      <name val="Times New Roman"/>
      <family val="1"/>
      <charset val="1"/>
    </font>
    <font>
      <b/>
      <sz val="18"/>
      <color rgb="FF000000"/>
      <name val="Times New Roman"/>
      <family val="1"/>
      <charset val="1"/>
    </font>
    <font>
      <sz val="11"/>
      <color theme="1"/>
      <name val="Times New Roman"/>
      <family val="1"/>
      <charset val="1"/>
    </font>
    <font>
      <b/>
      <sz val="18"/>
      <name val="Times New Roman"/>
      <family val="1"/>
      <charset val="1"/>
    </font>
    <font>
      <b/>
      <sz val="18"/>
      <color theme="1"/>
      <name val="Times New Roman"/>
      <family val="1"/>
      <charset val="1"/>
    </font>
    <font>
      <b/>
      <sz val="14"/>
      <color theme="1"/>
      <name val="Times New Roman"/>
      <family val="1"/>
      <charset val="1"/>
    </font>
    <font>
      <sz val="10"/>
      <color rgb="FF000000"/>
      <name val="Arial"/>
      <family val="2"/>
    </font>
    <font>
      <sz val="11"/>
      <color rgb="FF000000"/>
      <name val="Arial"/>
      <family val="2"/>
    </font>
    <font>
      <b/>
      <sz val="16"/>
      <color rgb="FF000000"/>
      <name val="Times New Roman"/>
      <family val="1"/>
    </font>
    <font>
      <b/>
      <sz val="12"/>
      <color rgb="FF000000"/>
      <name val="Arial"/>
      <family val="2"/>
    </font>
    <font>
      <b/>
      <sz val="16"/>
      <color theme="1"/>
      <name val="Times New Roman"/>
      <family val="1"/>
    </font>
  </fonts>
  <fills count="10">
    <fill>
      <patternFill patternType="none"/>
    </fill>
    <fill>
      <patternFill patternType="gray125"/>
    </fill>
    <fill>
      <patternFill patternType="solid">
        <fgColor theme="5" tint="0.79989013336588644"/>
        <bgColor rgb="FFF8CBAD"/>
      </patternFill>
    </fill>
    <fill>
      <patternFill patternType="solid">
        <fgColor rgb="FF92D050"/>
        <bgColor rgb="FFC0C0C0"/>
      </patternFill>
    </fill>
    <fill>
      <patternFill patternType="solid">
        <fgColor rgb="FFFFFF00"/>
        <bgColor rgb="FFFFFF00"/>
      </patternFill>
    </fill>
    <fill>
      <patternFill patternType="solid">
        <fgColor theme="0"/>
        <bgColor rgb="FFFBE5D6"/>
      </patternFill>
    </fill>
    <fill>
      <patternFill patternType="solid">
        <fgColor theme="7" tint="0.39988402966399123"/>
        <bgColor rgb="FFF8CBAD"/>
      </patternFill>
    </fill>
    <fill>
      <patternFill patternType="solid">
        <fgColor theme="5" tint="0.59987182226020086"/>
        <bgColor rgb="FFFBE5D6"/>
      </patternFill>
    </fill>
    <fill>
      <patternFill patternType="solid">
        <fgColor rgb="FF00B050"/>
        <bgColor rgb="FF008080"/>
      </patternFill>
    </fill>
    <fill>
      <patternFill patternType="solid">
        <fgColor rgb="FFF8CBAD"/>
        <bgColor rgb="FF000000"/>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style="thick">
        <color indexed="64"/>
      </right>
      <top style="thick">
        <color indexed="64"/>
      </top>
      <bottom style="thick">
        <color indexed="64"/>
      </bottom>
      <diagonal/>
    </border>
  </borders>
  <cellStyleXfs count="1">
    <xf numFmtId="0" fontId="0" fillId="0" borderId="0"/>
  </cellStyleXfs>
  <cellXfs count="64">
    <xf numFmtId="0" fontId="0" fillId="0" borderId="0" xfId="0"/>
    <xf numFmtId="0" fontId="5" fillId="7"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0" fillId="0" borderId="0" xfId="0" applyAlignment="1">
      <alignment horizontal="center"/>
    </xf>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0" fontId="1" fillId="3" borderId="1" xfId="0" applyFont="1" applyFill="1" applyBorder="1" applyAlignment="1">
      <alignment horizontal="center" vertical="center"/>
    </xf>
    <xf numFmtId="4" fontId="1" fillId="3" borderId="1" xfId="0" applyNumberFormat="1"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10" fontId="5"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0" fontId="6" fillId="7" borderId="1" xfId="0" applyFont="1" applyFill="1" applyBorder="1" applyAlignment="1">
      <alignment horizontal="center" vertical="center" wrapText="1"/>
    </xf>
    <xf numFmtId="4" fontId="5" fillId="7" borderId="1" xfId="0" applyNumberFormat="1" applyFont="1" applyFill="1" applyBorder="1" applyAlignment="1">
      <alignment horizontal="center" vertical="center" wrapText="1"/>
    </xf>
    <xf numFmtId="4" fontId="7" fillId="4" borderId="1" xfId="0" applyNumberFormat="1" applyFont="1" applyFill="1" applyBorder="1" applyAlignment="1">
      <alignment horizontal="center" vertical="center" wrapText="1"/>
    </xf>
    <xf numFmtId="0" fontId="10" fillId="0" borderId="0" xfId="0" applyFont="1" applyAlignment="1">
      <alignment vertical="center"/>
    </xf>
    <xf numFmtId="0" fontId="11" fillId="0" borderId="0" xfId="0" applyFont="1" applyAlignment="1">
      <alignment horizontal="left" vertical="center" wrapText="1"/>
    </xf>
    <xf numFmtId="0" fontId="12" fillId="0" borderId="0" xfId="0" applyFont="1" applyAlignment="1">
      <alignment horizontal="justify" vertical="center" wrapText="1"/>
    </xf>
    <xf numFmtId="0" fontId="6" fillId="0" borderId="1" xfId="0" applyFont="1" applyBorder="1" applyAlignment="1">
      <alignment vertical="center" wrapText="1"/>
    </xf>
    <xf numFmtId="4" fontId="13" fillId="7" borderId="1" xfId="0" applyNumberFormat="1" applyFont="1" applyFill="1" applyBorder="1" applyAlignment="1">
      <alignment horizontal="center" vertical="center" wrapText="1"/>
    </xf>
    <xf numFmtId="4" fontId="14" fillId="4" borderId="1" xfId="0" applyNumberFormat="1" applyFont="1" applyFill="1" applyBorder="1" applyAlignment="1">
      <alignment horizontal="center" vertical="center" wrapText="1"/>
    </xf>
    <xf numFmtId="0" fontId="15" fillId="0" borderId="0" xfId="0" applyFont="1" applyAlignment="1">
      <alignment vertical="center"/>
    </xf>
    <xf numFmtId="0" fontId="15" fillId="0" borderId="0" xfId="0" applyFont="1" applyAlignment="1">
      <alignment horizontal="center" vertical="center"/>
    </xf>
    <xf numFmtId="0" fontId="18" fillId="0" borderId="1" xfId="0" applyFont="1" applyBorder="1" applyAlignment="1">
      <alignment horizontal="center" vertical="center"/>
    </xf>
    <xf numFmtId="10" fontId="5" fillId="8" borderId="1" xfId="0" applyNumberFormat="1" applyFont="1" applyFill="1" applyBorder="1" applyAlignment="1">
      <alignment horizontal="center" vertical="center" wrapText="1"/>
    </xf>
    <xf numFmtId="164" fontId="5" fillId="0" borderId="1" xfId="0" applyNumberFormat="1" applyFont="1" applyBorder="1" applyAlignment="1">
      <alignment horizontal="right" vertical="center" wrapText="1"/>
    </xf>
    <xf numFmtId="165" fontId="5" fillId="0" borderId="1" xfId="0" applyNumberFormat="1" applyFont="1" applyBorder="1" applyAlignment="1">
      <alignment horizontal="right" vertical="center" wrapText="1"/>
    </xf>
    <xf numFmtId="166" fontId="5" fillId="0" borderId="1" xfId="0" applyNumberFormat="1" applyFont="1" applyBorder="1" applyAlignment="1">
      <alignment horizontal="center" vertical="center" wrapText="1"/>
    </xf>
    <xf numFmtId="165" fontId="1" fillId="0" borderId="1" xfId="0" applyNumberFormat="1" applyFont="1" applyBorder="1" applyAlignment="1">
      <alignment horizontal="right" vertical="center"/>
    </xf>
    <xf numFmtId="0" fontId="1" fillId="6" borderId="1" xfId="0" applyFont="1" applyFill="1" applyBorder="1"/>
    <xf numFmtId="0" fontId="5" fillId="6" borderId="1" xfId="0" applyFont="1" applyFill="1" applyBorder="1" applyAlignment="1">
      <alignment horizontal="left" vertical="center" wrapText="1"/>
    </xf>
    <xf numFmtId="165" fontId="5" fillId="6" borderId="1" xfId="0" applyNumberFormat="1" applyFont="1" applyFill="1" applyBorder="1" applyAlignment="1">
      <alignment horizontal="right"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3" fillId="0" borderId="0" xfId="0" applyFont="1" applyAlignment="1">
      <alignment horizontal="left" wrapText="1"/>
    </xf>
    <xf numFmtId="0" fontId="8"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4" fillId="4"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2" fillId="0" borderId="0" xfId="0" applyFont="1" applyAlignment="1">
      <alignment horizontal="center" vertical="center"/>
    </xf>
    <xf numFmtId="0" fontId="17"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2" fillId="0" borderId="0" xfId="0" applyFont="1" applyAlignment="1">
      <alignment horizontal="justify" vertical="center" wrapText="1"/>
    </xf>
    <xf numFmtId="0" fontId="14" fillId="4" borderId="1" xfId="0" applyFont="1" applyFill="1" applyBorder="1" applyAlignment="1">
      <alignment horizontal="center" vertical="center" wrapText="1"/>
    </xf>
    <xf numFmtId="0" fontId="16" fillId="0" borderId="0" xfId="0" applyFont="1" applyAlignment="1">
      <alignment vertical="top" wrapText="1"/>
    </xf>
    <xf numFmtId="0" fontId="9" fillId="0" borderId="0" xfId="0" applyFont="1" applyAlignment="1">
      <alignment horizontal="center" vertical="center"/>
    </xf>
    <xf numFmtId="0" fontId="7"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6" fillId="7" borderId="3"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0" fillId="0" borderId="5" xfId="0" applyFont="1" applyBorder="1" applyAlignment="1">
      <alignment horizontal="center" vertical="center" wrapText="1"/>
    </xf>
    <xf numFmtId="0" fontId="19" fillId="9" borderId="5"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16"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center"/>
    </xf>
  </cellXfs>
  <cellStyles count="1">
    <cellStyle name="Normal" xfId="0" builtinId="0"/>
  </cellStyles>
  <dxfs count="10">
    <dxf>
      <font>
        <b/>
        <color rgb="FF008000"/>
      </font>
    </dxf>
    <dxf>
      <font>
        <b/>
        <color rgb="FFFF0000"/>
      </font>
    </dxf>
    <dxf>
      <font>
        <b/>
        <sz val="14"/>
        <color rgb="FFFFFFFF"/>
      </font>
      <fill>
        <patternFill>
          <bgColor rgb="FF006100"/>
        </patternFill>
      </fill>
    </dxf>
    <dxf>
      <font>
        <b/>
        <sz val="14"/>
        <color rgb="FFFFFFFF"/>
      </font>
      <fill>
        <patternFill>
          <bgColor rgb="FFC00000"/>
        </patternFill>
      </fill>
    </dxf>
    <dxf>
      <font>
        <b/>
        <color rgb="FF008000"/>
      </font>
    </dxf>
    <dxf>
      <font>
        <b/>
        <color rgb="FFFF0000"/>
      </font>
    </dxf>
    <dxf>
      <font>
        <b/>
        <color rgb="FF008000"/>
      </font>
    </dxf>
    <dxf>
      <font>
        <b/>
        <color rgb="FFFF0000"/>
      </font>
    </dxf>
    <dxf>
      <font>
        <b/>
        <sz val="14"/>
        <color rgb="FFFFFFFF"/>
      </font>
      <fill>
        <patternFill>
          <bgColor rgb="FF006100"/>
        </patternFill>
      </fill>
    </dxf>
    <dxf>
      <font>
        <b/>
        <sz val="14"/>
        <color rgb="FFFFFFFF"/>
      </font>
      <fill>
        <patternFill>
          <bgColor rgb="FFC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BE5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D966"/>
      <rgbColor rgb="FF99CCFF"/>
      <rgbColor rgb="FFFF99CC"/>
      <rgbColor rgb="FFCC99FF"/>
      <rgbColor rgb="FFF8CBAD"/>
      <rgbColor rgb="FF3366FF"/>
      <rgbColor rgb="FF33CCCC"/>
      <rgbColor rgb="FF92D050"/>
      <rgbColor rgb="FFFFCC00"/>
      <rgbColor rgb="FFFF9900"/>
      <rgbColor rgb="FFFF6600"/>
      <rgbColor rgb="FF666699"/>
      <rgbColor rgb="FF969696"/>
      <rgbColor rgb="FF003366"/>
      <rgbColor rgb="FF00B050"/>
      <rgbColor rgb="FF0061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8"/>
  <sheetViews>
    <sheetView showGridLines="0" zoomScale="90" zoomScaleNormal="90" workbookViewId="0">
      <selection activeCell="B17" sqref="B17"/>
    </sheetView>
  </sheetViews>
  <sheetFormatPr defaultColWidth="8.85546875" defaultRowHeight="15" x14ac:dyDescent="0.25"/>
  <cols>
    <col min="2" max="2" width="120.42578125" customWidth="1"/>
    <col min="3" max="3" width="54.42578125" style="3" customWidth="1"/>
    <col min="5" max="5" width="15.42578125" customWidth="1"/>
  </cols>
  <sheetData>
    <row r="3" spans="2:3" ht="39.75" customHeight="1" x14ac:dyDescent="0.25">
      <c r="B3" s="36" t="s">
        <v>0</v>
      </c>
      <c r="C3" s="36"/>
    </row>
    <row r="4" spans="2:3" ht="32.25" customHeight="1" x14ac:dyDescent="0.25">
      <c r="B4" s="4" t="s">
        <v>1</v>
      </c>
      <c r="C4" s="5">
        <f>'Schedule 1'!I25</f>
        <v>0</v>
      </c>
    </row>
    <row r="5" spans="2:3" ht="34.5" customHeight="1" x14ac:dyDescent="0.25">
      <c r="B5" s="4" t="s">
        <v>2</v>
      </c>
      <c r="C5" s="5">
        <f>'Schedule 2'!I19</f>
        <v>0</v>
      </c>
    </row>
    <row r="6" spans="2:3" ht="38.25" customHeight="1" x14ac:dyDescent="0.25">
      <c r="B6" s="4" t="s">
        <v>3</v>
      </c>
      <c r="C6" s="5">
        <f>'Schedule 3'!I18</f>
        <v>0</v>
      </c>
    </row>
    <row r="7" spans="2:3" ht="43.5" customHeight="1" x14ac:dyDescent="0.25">
      <c r="B7" s="6" t="s">
        <v>4</v>
      </c>
      <c r="C7" s="7">
        <f>SUM(C4:C6)</f>
        <v>0</v>
      </c>
    </row>
    <row r="8" spans="2:3" ht="39.75" customHeight="1" x14ac:dyDescent="0.25">
      <c r="B8" s="37"/>
      <c r="C8" s="37"/>
    </row>
  </sheetData>
  <mergeCells count="2">
    <mergeCell ref="B3:C3"/>
    <mergeCell ref="B8:C8"/>
  </mergeCells>
  <pageMargins left="0.7" right="0.7" top="0.75" bottom="0.75" header="0.511811023622047" footer="0.511811023622047"/>
  <pageSetup scale="4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30"/>
  <sheetViews>
    <sheetView showGridLines="0" topLeftCell="B17" zoomScale="70" zoomScaleNormal="70" zoomScalePageLayoutView="70" workbookViewId="0">
      <selection activeCell="B7" sqref="B7"/>
    </sheetView>
  </sheetViews>
  <sheetFormatPr defaultColWidth="9.140625" defaultRowHeight="15" x14ac:dyDescent="0.25"/>
  <cols>
    <col min="1" max="1" width="4.42578125" style="8" customWidth="1"/>
    <col min="2" max="2" width="8.85546875" style="8" customWidth="1"/>
    <col min="3" max="3" width="101.7109375" style="8" customWidth="1"/>
    <col min="4" max="4" width="10.42578125" style="8" customWidth="1"/>
    <col min="5" max="5" width="23.42578125" style="9" customWidth="1"/>
    <col min="6" max="6" width="26" style="9" customWidth="1"/>
    <col min="7" max="7" width="33.42578125" style="9" customWidth="1"/>
    <col min="8" max="8" width="36.42578125" style="9" customWidth="1"/>
    <col min="9" max="9" width="50.85546875" style="9" customWidth="1"/>
    <col min="10" max="16384" width="9.140625" style="8"/>
  </cols>
  <sheetData>
    <row r="2" spans="2:9" ht="45" customHeight="1" x14ac:dyDescent="0.25">
      <c r="B2" s="40" t="s">
        <v>5</v>
      </c>
      <c r="C2" s="40"/>
      <c r="D2" s="40"/>
      <c r="E2" s="40"/>
      <c r="F2" s="40"/>
      <c r="G2" s="40"/>
      <c r="H2" s="40"/>
      <c r="I2" s="40"/>
    </row>
    <row r="3" spans="2:9" ht="60" customHeight="1" x14ac:dyDescent="0.25">
      <c r="B3" s="41" t="s">
        <v>69</v>
      </c>
      <c r="C3" s="41"/>
      <c r="D3" s="41"/>
      <c r="E3" s="41"/>
      <c r="F3" s="41"/>
      <c r="G3" s="41"/>
      <c r="H3" s="41"/>
      <c r="I3" s="41"/>
    </row>
    <row r="4" spans="2:9" ht="60.75" customHeight="1" x14ac:dyDescent="0.25">
      <c r="B4" s="2" t="s">
        <v>6</v>
      </c>
      <c r="C4" s="2" t="s">
        <v>7</v>
      </c>
      <c r="D4" s="2" t="s">
        <v>8</v>
      </c>
      <c r="E4" s="2" t="s">
        <v>9</v>
      </c>
      <c r="F4" s="2" t="s">
        <v>10</v>
      </c>
      <c r="G4" s="2" t="s">
        <v>11</v>
      </c>
      <c r="H4" s="2" t="s">
        <v>12</v>
      </c>
      <c r="I4" s="2" t="s">
        <v>13</v>
      </c>
    </row>
    <row r="5" spans="2:9" ht="20.25" customHeight="1" x14ac:dyDescent="0.25">
      <c r="B5" s="10">
        <v>1</v>
      </c>
      <c r="C5" s="10">
        <v>2</v>
      </c>
      <c r="D5" s="10">
        <v>3</v>
      </c>
      <c r="E5" s="10">
        <v>4</v>
      </c>
      <c r="F5" s="10" t="s">
        <v>14</v>
      </c>
      <c r="G5" s="10">
        <v>6</v>
      </c>
      <c r="H5" s="10">
        <v>7</v>
      </c>
      <c r="I5" s="10" t="s">
        <v>15</v>
      </c>
    </row>
    <row r="6" spans="2:9" ht="20.25" customHeight="1" x14ac:dyDescent="0.25">
      <c r="B6" s="42" t="s">
        <v>81</v>
      </c>
      <c r="C6" s="42"/>
      <c r="D6" s="42"/>
      <c r="E6" s="42"/>
      <c r="F6" s="42"/>
      <c r="G6" s="42"/>
      <c r="H6" s="42"/>
      <c r="I6" s="42"/>
    </row>
    <row r="7" spans="2:9" ht="41.25" customHeight="1" x14ac:dyDescent="0.25">
      <c r="B7" s="11">
        <v>1</v>
      </c>
      <c r="C7" s="12" t="s">
        <v>16</v>
      </c>
      <c r="D7" s="10">
        <v>1</v>
      </c>
      <c r="E7" s="10"/>
      <c r="F7" s="10">
        <f t="shared" ref="F7:F14" si="0">E7*D7</f>
        <v>0</v>
      </c>
      <c r="G7" s="10">
        <f t="shared" ref="G7:G14" si="1">F7*H7</f>
        <v>0</v>
      </c>
      <c r="H7" s="13">
        <v>0</v>
      </c>
      <c r="I7" s="14">
        <f t="shared" ref="I7:I14" si="2">G7+F7</f>
        <v>0</v>
      </c>
    </row>
    <row r="8" spans="2:9" ht="41.25" customHeight="1" x14ac:dyDescent="0.25">
      <c r="B8" s="11">
        <v>2</v>
      </c>
      <c r="C8" s="12" t="s">
        <v>17</v>
      </c>
      <c r="D8" s="10">
        <v>1</v>
      </c>
      <c r="E8" s="10"/>
      <c r="F8" s="10">
        <f t="shared" si="0"/>
        <v>0</v>
      </c>
      <c r="G8" s="10">
        <f t="shared" si="1"/>
        <v>0</v>
      </c>
      <c r="H8" s="13">
        <v>0</v>
      </c>
      <c r="I8" s="14">
        <f t="shared" si="2"/>
        <v>0</v>
      </c>
    </row>
    <row r="9" spans="2:9" ht="41.25" customHeight="1" x14ac:dyDescent="0.25">
      <c r="B9" s="11">
        <v>3</v>
      </c>
      <c r="C9" s="12" t="s">
        <v>18</v>
      </c>
      <c r="D9" s="10">
        <v>1</v>
      </c>
      <c r="E9" s="10"/>
      <c r="F9" s="10">
        <f t="shared" si="0"/>
        <v>0</v>
      </c>
      <c r="G9" s="10">
        <f t="shared" si="1"/>
        <v>0</v>
      </c>
      <c r="H9" s="13">
        <v>0</v>
      </c>
      <c r="I9" s="14">
        <f t="shared" si="2"/>
        <v>0</v>
      </c>
    </row>
    <row r="10" spans="2:9" ht="41.25" customHeight="1" x14ac:dyDescent="0.25">
      <c r="B10" s="11">
        <v>4</v>
      </c>
      <c r="C10" s="12" t="s">
        <v>19</v>
      </c>
      <c r="D10" s="10">
        <v>1</v>
      </c>
      <c r="E10" s="10"/>
      <c r="F10" s="10">
        <f t="shared" si="0"/>
        <v>0</v>
      </c>
      <c r="G10" s="10">
        <f t="shared" si="1"/>
        <v>0</v>
      </c>
      <c r="H10" s="13">
        <v>0</v>
      </c>
      <c r="I10" s="14">
        <f t="shared" si="2"/>
        <v>0</v>
      </c>
    </row>
    <row r="11" spans="2:9" ht="41.25" customHeight="1" x14ac:dyDescent="0.25">
      <c r="B11" s="11">
        <v>5</v>
      </c>
      <c r="C11" s="12" t="s">
        <v>20</v>
      </c>
      <c r="D11" s="10">
        <v>1</v>
      </c>
      <c r="E11" s="10"/>
      <c r="F11" s="10">
        <f t="shared" si="0"/>
        <v>0</v>
      </c>
      <c r="G11" s="10">
        <f t="shared" si="1"/>
        <v>0</v>
      </c>
      <c r="H11" s="13">
        <v>0</v>
      </c>
      <c r="I11" s="14">
        <f t="shared" si="2"/>
        <v>0</v>
      </c>
    </row>
    <row r="12" spans="2:9" ht="41.25" customHeight="1" x14ac:dyDescent="0.25">
      <c r="B12" s="11">
        <v>6</v>
      </c>
      <c r="C12" s="12" t="s">
        <v>21</v>
      </c>
      <c r="D12" s="10">
        <v>1</v>
      </c>
      <c r="E12" s="10"/>
      <c r="F12" s="10">
        <f t="shared" si="0"/>
        <v>0</v>
      </c>
      <c r="G12" s="10">
        <f t="shared" si="1"/>
        <v>0</v>
      </c>
      <c r="H12" s="13">
        <v>0</v>
      </c>
      <c r="I12" s="14">
        <f t="shared" si="2"/>
        <v>0</v>
      </c>
    </row>
    <row r="13" spans="2:9" ht="41.25" customHeight="1" x14ac:dyDescent="0.25">
      <c r="B13" s="11">
        <v>7</v>
      </c>
      <c r="C13" s="12" t="s">
        <v>22</v>
      </c>
      <c r="D13" s="10">
        <v>1</v>
      </c>
      <c r="E13" s="10"/>
      <c r="F13" s="10">
        <f t="shared" si="0"/>
        <v>0</v>
      </c>
      <c r="G13" s="10">
        <f t="shared" si="1"/>
        <v>0</v>
      </c>
      <c r="H13" s="13">
        <v>0</v>
      </c>
      <c r="I13" s="14">
        <f t="shared" si="2"/>
        <v>0</v>
      </c>
    </row>
    <row r="14" spans="2:9" ht="107.25" customHeight="1" x14ac:dyDescent="0.25">
      <c r="B14" s="11">
        <v>8</v>
      </c>
      <c r="C14" s="12" t="s">
        <v>23</v>
      </c>
      <c r="D14" s="10">
        <v>1</v>
      </c>
      <c r="E14" s="10"/>
      <c r="F14" s="10">
        <f t="shared" si="0"/>
        <v>0</v>
      </c>
      <c r="G14" s="10">
        <f t="shared" si="1"/>
        <v>0</v>
      </c>
      <c r="H14" s="13">
        <v>0</v>
      </c>
      <c r="I14" s="14">
        <f t="shared" si="2"/>
        <v>0</v>
      </c>
    </row>
    <row r="15" spans="2:9" ht="30.75" customHeight="1" x14ac:dyDescent="0.25">
      <c r="B15" s="15"/>
      <c r="C15" s="1" t="s">
        <v>24</v>
      </c>
      <c r="D15" s="1"/>
      <c r="E15" s="1">
        <f>SUM(E7:E14)</f>
        <v>0</v>
      </c>
      <c r="F15" s="1">
        <f>SUM(F7:F14)</f>
        <v>0</v>
      </c>
      <c r="G15" s="1">
        <f>SUM(G7:G14)</f>
        <v>0</v>
      </c>
      <c r="H15" s="1"/>
      <c r="I15" s="16">
        <f>SUM(I7:I14)</f>
        <v>0</v>
      </c>
    </row>
    <row r="16" spans="2:9" ht="42" customHeight="1" x14ac:dyDescent="0.25">
      <c r="B16" s="62" t="s">
        <v>77</v>
      </c>
      <c r="C16" s="63"/>
      <c r="D16" s="63"/>
      <c r="E16" s="63"/>
      <c r="F16" s="63"/>
      <c r="G16" s="63"/>
      <c r="H16" s="63"/>
      <c r="I16" s="63"/>
    </row>
    <row r="17" spans="2:9" ht="42" customHeight="1" x14ac:dyDescent="0.25">
      <c r="B17" s="42" t="s">
        <v>80</v>
      </c>
      <c r="C17" s="42"/>
      <c r="D17" s="42"/>
      <c r="E17" s="42"/>
      <c r="F17" s="42"/>
      <c r="G17" s="42"/>
      <c r="H17" s="42"/>
      <c r="I17" s="42"/>
    </row>
    <row r="18" spans="2:9" ht="30.75" customHeight="1" x14ac:dyDescent="0.25">
      <c r="B18" s="12">
        <v>9</v>
      </c>
      <c r="C18" s="12" t="s">
        <v>70</v>
      </c>
      <c r="D18" s="10">
        <v>1</v>
      </c>
      <c r="E18" s="10"/>
      <c r="F18" s="10">
        <f t="shared" ref="F18" si="3">E18*D18</f>
        <v>0</v>
      </c>
      <c r="G18" s="10">
        <f t="shared" ref="G18" si="4">F18*H18</f>
        <v>0</v>
      </c>
      <c r="H18" s="13">
        <v>0</v>
      </c>
      <c r="I18" s="14">
        <f t="shared" ref="I18" si="5">G18+F18</f>
        <v>0</v>
      </c>
    </row>
    <row r="19" spans="2:9" ht="45.75" customHeight="1" x14ac:dyDescent="0.25">
      <c r="B19" s="12">
        <v>10</v>
      </c>
      <c r="C19" s="12" t="s">
        <v>71</v>
      </c>
      <c r="D19" s="10">
        <v>1</v>
      </c>
      <c r="E19" s="10"/>
      <c r="F19" s="10">
        <f t="shared" ref="F19:F23" si="6">E19*D19</f>
        <v>0</v>
      </c>
      <c r="G19" s="10">
        <f t="shared" ref="G19:G23" si="7">F19*H19</f>
        <v>0</v>
      </c>
      <c r="H19" s="13">
        <v>0</v>
      </c>
      <c r="I19" s="14">
        <f t="shared" ref="I19:I23" si="8">G19+F19</f>
        <v>0</v>
      </c>
    </row>
    <row r="20" spans="2:9" ht="30.75" customHeight="1" x14ac:dyDescent="0.25">
      <c r="B20" s="12">
        <v>11</v>
      </c>
      <c r="C20" s="12" t="s">
        <v>72</v>
      </c>
      <c r="D20" s="10">
        <v>1</v>
      </c>
      <c r="E20" s="10"/>
      <c r="F20" s="10">
        <f t="shared" si="6"/>
        <v>0</v>
      </c>
      <c r="G20" s="10">
        <f t="shared" si="7"/>
        <v>0</v>
      </c>
      <c r="H20" s="13">
        <v>0</v>
      </c>
      <c r="I20" s="14">
        <f t="shared" si="8"/>
        <v>0</v>
      </c>
    </row>
    <row r="21" spans="2:9" ht="38.25" customHeight="1" x14ac:dyDescent="0.25">
      <c r="B21" s="12">
        <v>12</v>
      </c>
      <c r="C21" s="12" t="s">
        <v>73</v>
      </c>
      <c r="D21" s="10">
        <v>1</v>
      </c>
      <c r="E21" s="10"/>
      <c r="F21" s="10">
        <f t="shared" si="6"/>
        <v>0</v>
      </c>
      <c r="G21" s="10">
        <f t="shared" si="7"/>
        <v>0</v>
      </c>
      <c r="H21" s="13">
        <v>0</v>
      </c>
      <c r="I21" s="14">
        <f t="shared" si="8"/>
        <v>0</v>
      </c>
    </row>
    <row r="22" spans="2:9" ht="40.5" customHeight="1" x14ac:dyDescent="0.25">
      <c r="B22" s="12">
        <v>13</v>
      </c>
      <c r="C22" s="12" t="s">
        <v>74</v>
      </c>
      <c r="D22" s="10">
        <v>1</v>
      </c>
      <c r="E22" s="10"/>
      <c r="F22" s="10">
        <f t="shared" si="6"/>
        <v>0</v>
      </c>
      <c r="G22" s="10">
        <f t="shared" si="7"/>
        <v>0</v>
      </c>
      <c r="H22" s="13">
        <v>0</v>
      </c>
      <c r="I22" s="14">
        <f t="shared" si="8"/>
        <v>0</v>
      </c>
    </row>
    <row r="23" spans="2:9" ht="87.75" customHeight="1" x14ac:dyDescent="0.25">
      <c r="B23" s="12">
        <v>14</v>
      </c>
      <c r="C23" s="12" t="s">
        <v>75</v>
      </c>
      <c r="D23" s="10">
        <v>1</v>
      </c>
      <c r="E23" s="10"/>
      <c r="F23" s="10">
        <f t="shared" si="6"/>
        <v>0</v>
      </c>
      <c r="G23" s="10">
        <f t="shared" si="7"/>
        <v>0</v>
      </c>
      <c r="H23" s="13">
        <v>0</v>
      </c>
      <c r="I23" s="14">
        <f t="shared" si="8"/>
        <v>0</v>
      </c>
    </row>
    <row r="24" spans="2:9" ht="30.75" customHeight="1" x14ac:dyDescent="0.25">
      <c r="B24" s="15"/>
      <c r="C24" s="1" t="s">
        <v>76</v>
      </c>
      <c r="D24" s="1"/>
      <c r="E24" s="1">
        <f>SUM(E18:E23)</f>
        <v>0</v>
      </c>
      <c r="F24" s="1">
        <f>SUM(F18:F23)</f>
        <v>0</v>
      </c>
      <c r="G24" s="1">
        <f t="shared" ref="G24" si="9">SUM(G18:G23)</f>
        <v>0</v>
      </c>
      <c r="H24" s="1"/>
      <c r="I24" s="16">
        <f>SUM(I18:I23)</f>
        <v>0</v>
      </c>
    </row>
    <row r="25" spans="2:9" ht="45.75" customHeight="1" x14ac:dyDescent="0.25">
      <c r="B25" s="43" t="s">
        <v>25</v>
      </c>
      <c r="C25" s="43"/>
      <c r="D25" s="43"/>
      <c r="E25" s="43"/>
      <c r="F25" s="43"/>
      <c r="G25" s="43"/>
      <c r="H25" s="43"/>
      <c r="I25" s="17">
        <f>I15+I24</f>
        <v>0</v>
      </c>
    </row>
    <row r="26" spans="2:9" ht="72.75" customHeight="1" x14ac:dyDescent="0.25">
      <c r="B26" s="44"/>
      <c r="C26" s="44"/>
      <c r="D26" s="44"/>
      <c r="E26" s="44"/>
      <c r="F26" s="44"/>
      <c r="G26" s="44"/>
      <c r="H26" s="44"/>
      <c r="I26" s="44"/>
    </row>
    <row r="27" spans="2:9" ht="35.25" customHeight="1" x14ac:dyDescent="0.25">
      <c r="B27" s="38" t="s">
        <v>26</v>
      </c>
      <c r="C27" s="38"/>
      <c r="D27" s="38"/>
      <c r="E27" s="38"/>
      <c r="F27" s="38"/>
      <c r="G27" s="38"/>
      <c r="H27" s="38"/>
      <c r="I27" s="38"/>
    </row>
    <row r="28" spans="2:9" ht="57" customHeight="1" x14ac:dyDescent="0.25">
      <c r="B28" s="4">
        <v>1</v>
      </c>
      <c r="C28" s="39" t="s">
        <v>27</v>
      </c>
      <c r="D28" s="39"/>
      <c r="E28" s="39"/>
      <c r="F28" s="39"/>
      <c r="G28" s="39"/>
      <c r="H28" s="39"/>
      <c r="I28" s="39"/>
    </row>
    <row r="29" spans="2:9" ht="51" customHeight="1" x14ac:dyDescent="0.25">
      <c r="B29" s="4">
        <v>2</v>
      </c>
      <c r="C29" s="39" t="s">
        <v>28</v>
      </c>
      <c r="D29" s="39"/>
      <c r="E29" s="39"/>
      <c r="F29" s="39"/>
      <c r="G29" s="39"/>
      <c r="H29" s="39"/>
      <c r="I29" s="39"/>
    </row>
    <row r="30" spans="2:9" ht="40.5" customHeight="1" x14ac:dyDescent="0.25">
      <c r="B30" s="4">
        <v>3</v>
      </c>
      <c r="C30" s="39" t="s">
        <v>29</v>
      </c>
      <c r="D30" s="39"/>
      <c r="E30" s="39"/>
      <c r="F30" s="39"/>
      <c r="G30" s="39"/>
      <c r="H30" s="39"/>
      <c r="I30" s="39"/>
    </row>
  </sheetData>
  <mergeCells count="11">
    <mergeCell ref="B27:I27"/>
    <mergeCell ref="C28:I28"/>
    <mergeCell ref="C29:I29"/>
    <mergeCell ref="C30:I30"/>
    <mergeCell ref="B2:I2"/>
    <mergeCell ref="B3:I3"/>
    <mergeCell ref="B6:I6"/>
    <mergeCell ref="B25:H25"/>
    <mergeCell ref="B26:I26"/>
    <mergeCell ref="B16:I16"/>
    <mergeCell ref="B17:I17"/>
  </mergeCells>
  <pageMargins left="0.2" right="0.2" top="0.75" bottom="0.75" header="0.511811023622047" footer="0.511811023622047"/>
  <pageSetup paperSize="9" scale="55"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26"/>
  <sheetViews>
    <sheetView showGridLines="0" tabSelected="1" topLeftCell="A6" zoomScale="70" zoomScaleNormal="70" zoomScalePageLayoutView="70" workbookViewId="0">
      <selection activeCell="B15" sqref="B15"/>
    </sheetView>
  </sheetViews>
  <sheetFormatPr defaultColWidth="9.140625" defaultRowHeight="15" x14ac:dyDescent="0.25"/>
  <cols>
    <col min="1" max="1" width="7.42578125" style="8" customWidth="1"/>
    <col min="2" max="2" width="8.85546875" style="8" customWidth="1"/>
    <col min="3" max="3" width="60.42578125" style="8" customWidth="1"/>
    <col min="4" max="4" width="14" style="8" customWidth="1"/>
    <col min="5" max="5" width="24.7109375" style="9" customWidth="1"/>
    <col min="6" max="6" width="27.42578125" style="9" customWidth="1"/>
    <col min="7" max="7" width="26.42578125" style="9" customWidth="1"/>
    <col min="8" max="8" width="37.42578125" style="9" customWidth="1"/>
    <col min="9" max="9" width="34.140625" style="9" customWidth="1"/>
    <col min="10" max="16384" width="9.140625" style="8"/>
  </cols>
  <sheetData>
    <row r="1" spans="2:10" ht="25.5" customHeight="1" x14ac:dyDescent="0.25">
      <c r="B1" s="50" t="str">
        <f>IF('Schedule 1'!I25=0,"",IF(I19&lt;0.15*'Schedule 1'!I25,"⚠ INVALID - SCHEDULE 2 TOTAL BELOW MINIMUM 15% OF SCHEDULE 1 - CORRECT BEFORE SUBMITTING ⚠","✓ SCHEDULE 2 TOTAL IS VALID"))</f>
        <v/>
      </c>
      <c r="C1" s="50"/>
      <c r="D1" s="50"/>
      <c r="E1" s="50"/>
      <c r="F1" s="50"/>
      <c r="G1" s="50"/>
      <c r="H1" s="50"/>
      <c r="I1" s="50"/>
    </row>
    <row r="2" spans="2:10" ht="37.5" customHeight="1" x14ac:dyDescent="0.25">
      <c r="B2" s="40" t="s">
        <v>30</v>
      </c>
      <c r="C2" s="40"/>
      <c r="D2" s="40"/>
      <c r="E2" s="40"/>
      <c r="F2" s="40"/>
      <c r="G2" s="40"/>
      <c r="H2" s="40"/>
      <c r="I2" s="40"/>
    </row>
    <row r="3" spans="2:10" ht="64.5" customHeight="1" x14ac:dyDescent="0.25">
      <c r="B3" s="51" t="s">
        <v>69</v>
      </c>
      <c r="C3" s="51"/>
      <c r="D3" s="51"/>
      <c r="E3" s="51"/>
      <c r="F3" s="51"/>
      <c r="G3" s="51"/>
      <c r="H3" s="51"/>
      <c r="I3" s="51"/>
      <c r="J3" s="18"/>
    </row>
    <row r="4" spans="2:10" ht="16.5" customHeight="1" x14ac:dyDescent="0.25">
      <c r="B4" s="52" t="s">
        <v>31</v>
      </c>
      <c r="C4" s="52" t="s">
        <v>32</v>
      </c>
      <c r="D4" s="52" t="s">
        <v>33</v>
      </c>
      <c r="E4" s="52" t="s">
        <v>34</v>
      </c>
      <c r="F4" s="52"/>
      <c r="G4" s="52" t="s">
        <v>11</v>
      </c>
      <c r="H4" s="52" t="s">
        <v>12</v>
      </c>
      <c r="I4" s="52" t="s">
        <v>35</v>
      </c>
      <c r="J4" s="19"/>
    </row>
    <row r="5" spans="2:10" ht="16.5" customHeight="1" x14ac:dyDescent="0.25">
      <c r="B5" s="52"/>
      <c r="C5" s="52"/>
      <c r="D5" s="52"/>
      <c r="E5" s="52"/>
      <c r="F5" s="52"/>
      <c r="G5" s="52"/>
      <c r="H5" s="52"/>
      <c r="I5" s="52"/>
      <c r="J5" s="47"/>
    </row>
    <row r="6" spans="2:10" ht="58.5" customHeight="1" x14ac:dyDescent="0.25">
      <c r="B6" s="52"/>
      <c r="C6" s="52"/>
      <c r="D6" s="52"/>
      <c r="E6" s="2" t="s">
        <v>36</v>
      </c>
      <c r="F6" s="2" t="s">
        <v>37</v>
      </c>
      <c r="G6" s="52"/>
      <c r="H6" s="52"/>
      <c r="I6" s="52"/>
      <c r="J6" s="47"/>
    </row>
    <row r="7" spans="2:10" ht="20.25" customHeight="1" x14ac:dyDescent="0.25">
      <c r="B7" s="10">
        <v>1</v>
      </c>
      <c r="C7" s="10">
        <v>2</v>
      </c>
      <c r="D7" s="10">
        <v>3</v>
      </c>
      <c r="E7" s="10">
        <v>4</v>
      </c>
      <c r="F7" s="10" t="s">
        <v>14</v>
      </c>
      <c r="G7" s="10">
        <v>6</v>
      </c>
      <c r="H7" s="10">
        <v>7</v>
      </c>
      <c r="I7" s="10" t="s">
        <v>38</v>
      </c>
      <c r="J7" s="20"/>
    </row>
    <row r="8" spans="2:10" ht="17.25" customHeight="1" x14ac:dyDescent="0.25">
      <c r="B8" s="42" t="s">
        <v>82</v>
      </c>
      <c r="C8" s="42"/>
      <c r="D8" s="42"/>
      <c r="E8" s="42"/>
      <c r="F8" s="42"/>
      <c r="G8" s="42"/>
      <c r="H8" s="42"/>
      <c r="I8" s="42"/>
      <c r="J8" s="20"/>
    </row>
    <row r="9" spans="2:10" ht="78" customHeight="1" x14ac:dyDescent="0.25">
      <c r="B9" s="11">
        <v>1</v>
      </c>
      <c r="C9" s="21" t="s">
        <v>39</v>
      </c>
      <c r="D9" s="10">
        <v>1</v>
      </c>
      <c r="E9" s="10"/>
      <c r="F9" s="10">
        <f>E9*D9</f>
        <v>0</v>
      </c>
      <c r="G9" s="10">
        <f>F9*H9</f>
        <v>0</v>
      </c>
      <c r="H9" s="13">
        <v>0</v>
      </c>
      <c r="I9" s="14">
        <f>F9+G9</f>
        <v>0</v>
      </c>
      <c r="J9" s="20"/>
    </row>
    <row r="10" spans="2:10" ht="117.75" customHeight="1" x14ac:dyDescent="0.25">
      <c r="B10" s="11">
        <v>2</v>
      </c>
      <c r="C10" s="21" t="s">
        <v>40</v>
      </c>
      <c r="D10" s="10">
        <v>1</v>
      </c>
      <c r="E10" s="10"/>
      <c r="F10" s="10">
        <f>E10*D10</f>
        <v>0</v>
      </c>
      <c r="G10" s="10">
        <f>F10*H10</f>
        <v>0</v>
      </c>
      <c r="H10" s="13">
        <v>0</v>
      </c>
      <c r="I10" s="14">
        <f>F10+G10</f>
        <v>0</v>
      </c>
      <c r="J10" s="47"/>
    </row>
    <row r="11" spans="2:10" ht="137.25" customHeight="1" x14ac:dyDescent="0.25">
      <c r="B11" s="11">
        <v>3</v>
      </c>
      <c r="C11" s="21" t="s">
        <v>41</v>
      </c>
      <c r="D11" s="10">
        <v>1</v>
      </c>
      <c r="E11" s="10"/>
      <c r="F11" s="10">
        <f>E11*D11</f>
        <v>0</v>
      </c>
      <c r="G11" s="10">
        <f>F11*H11</f>
        <v>0</v>
      </c>
      <c r="H11" s="13">
        <v>0</v>
      </c>
      <c r="I11" s="14">
        <f>F11+G11</f>
        <v>0</v>
      </c>
      <c r="J11" s="47"/>
    </row>
    <row r="12" spans="2:10" ht="33" customHeight="1" x14ac:dyDescent="0.25">
      <c r="B12" s="15"/>
      <c r="C12" s="1" t="s">
        <v>24</v>
      </c>
      <c r="D12" s="1"/>
      <c r="E12" s="1">
        <f>SUM(E9:E11)</f>
        <v>0</v>
      </c>
      <c r="F12" s="1">
        <f>SUM(F9:F11)</f>
        <v>0</v>
      </c>
      <c r="G12" s="1">
        <f>SUM(G9:G11)</f>
        <v>0</v>
      </c>
      <c r="H12" s="1"/>
      <c r="I12" s="22">
        <f>SUM(I9:I11)</f>
        <v>0</v>
      </c>
      <c r="J12" s="47"/>
    </row>
    <row r="13" spans="2:10" ht="75" customHeight="1" x14ac:dyDescent="0.25">
      <c r="B13" s="61" t="s">
        <v>78</v>
      </c>
      <c r="C13" s="61"/>
      <c r="D13" s="61"/>
      <c r="E13" s="61"/>
      <c r="F13" s="61"/>
      <c r="G13" s="61"/>
      <c r="H13" s="61"/>
      <c r="I13" s="61"/>
      <c r="J13" s="47"/>
    </row>
    <row r="14" spans="2:10" ht="33" customHeight="1" thickBot="1" x14ac:dyDescent="0.3">
      <c r="B14" s="57" t="s">
        <v>83</v>
      </c>
      <c r="C14" s="55"/>
      <c r="D14" s="55"/>
      <c r="E14" s="55"/>
      <c r="F14" s="55"/>
      <c r="G14" s="55"/>
      <c r="H14" s="55"/>
      <c r="I14" s="56"/>
      <c r="J14" s="47"/>
    </row>
    <row r="15" spans="2:10" ht="52.5" customHeight="1" thickTop="1" thickBot="1" x14ac:dyDescent="0.3">
      <c r="B15" s="58">
        <v>4</v>
      </c>
      <c r="C15" s="21" t="s">
        <v>39</v>
      </c>
      <c r="D15" s="10">
        <v>1</v>
      </c>
      <c r="E15" s="10"/>
      <c r="F15" s="10">
        <f>E15*D15</f>
        <v>0</v>
      </c>
      <c r="G15" s="10">
        <f>F15*H15</f>
        <v>0</v>
      </c>
      <c r="H15" s="13">
        <v>0</v>
      </c>
      <c r="I15" s="14">
        <f>F15+G15</f>
        <v>0</v>
      </c>
      <c r="J15" s="47"/>
    </row>
    <row r="16" spans="2:10" ht="80.25" customHeight="1" thickTop="1" thickBot="1" x14ac:dyDescent="0.3">
      <c r="B16" s="58">
        <v>5</v>
      </c>
      <c r="C16" s="21" t="s">
        <v>40</v>
      </c>
      <c r="D16" s="10">
        <v>1</v>
      </c>
      <c r="E16" s="10"/>
      <c r="F16" s="10">
        <f t="shared" ref="F16:F17" si="0">E16*D16</f>
        <v>0</v>
      </c>
      <c r="G16" s="10">
        <f t="shared" ref="G16:G17" si="1">F16*H16</f>
        <v>0</v>
      </c>
      <c r="H16" s="13">
        <v>0</v>
      </c>
      <c r="I16" s="14">
        <f t="shared" ref="I16:I17" si="2">F16+G16</f>
        <v>0</v>
      </c>
      <c r="J16" s="47"/>
    </row>
    <row r="17" spans="2:10" ht="78" customHeight="1" thickTop="1" thickBot="1" x14ac:dyDescent="0.3">
      <c r="B17" s="58">
        <v>6</v>
      </c>
      <c r="C17" s="21" t="s">
        <v>79</v>
      </c>
      <c r="D17" s="10">
        <v>1</v>
      </c>
      <c r="E17" s="10"/>
      <c r="F17" s="10">
        <f t="shared" si="0"/>
        <v>0</v>
      </c>
      <c r="G17" s="10">
        <f t="shared" si="1"/>
        <v>0</v>
      </c>
      <c r="H17" s="13">
        <v>0</v>
      </c>
      <c r="I17" s="14">
        <f t="shared" si="2"/>
        <v>0</v>
      </c>
      <c r="J17" s="47"/>
    </row>
    <row r="18" spans="2:10" ht="33" customHeight="1" thickTop="1" thickBot="1" x14ac:dyDescent="0.3">
      <c r="B18" s="59"/>
      <c r="C18" s="60" t="s">
        <v>76</v>
      </c>
      <c r="D18" s="1"/>
      <c r="E18" s="1">
        <f>SUM(E15:E17)</f>
        <v>0</v>
      </c>
      <c r="F18" s="1">
        <f>SUM(F15:F17)</f>
        <v>0</v>
      </c>
      <c r="G18" s="1">
        <f>SUM(G15:G17)</f>
        <v>0</v>
      </c>
      <c r="H18" s="1"/>
      <c r="I18" s="22">
        <f>SUM(I15:I17)</f>
        <v>0</v>
      </c>
      <c r="J18" s="47"/>
    </row>
    <row r="19" spans="2:10" ht="75" customHeight="1" thickTop="1" x14ac:dyDescent="0.25">
      <c r="B19" s="48" t="s">
        <v>42</v>
      </c>
      <c r="C19" s="48"/>
      <c r="D19" s="48"/>
      <c r="E19" s="48"/>
      <c r="F19" s="48"/>
      <c r="G19" s="48"/>
      <c r="H19" s="48"/>
      <c r="I19" s="23">
        <f>I12+I18</f>
        <v>0</v>
      </c>
      <c r="J19" s="47"/>
    </row>
    <row r="20" spans="2:10" x14ac:dyDescent="0.25">
      <c r="B20" s="24"/>
      <c r="C20" s="24"/>
      <c r="D20" s="24"/>
      <c r="E20" s="25"/>
      <c r="F20" s="25"/>
      <c r="G20" s="25"/>
      <c r="H20" s="25"/>
      <c r="I20" s="25"/>
    </row>
    <row r="21" spans="2:10" ht="30" customHeight="1" x14ac:dyDescent="0.25">
      <c r="B21" s="49" t="str">
        <f>IF('Schedule 1'!I25=0,"",IF(I19&lt;0.15*'Schedule 1'!I25,"INVALID: Schedule 2 Total ("&amp;TEXT(I19,"#,##0.00")&amp;") must be at least 15% of Schedule 1 Total ("&amp;TEXT('Schedule 1'!I25,"#,##0.00")&amp;"). Minimum required: "&amp;TEXT(0.15*'Schedule 1'!I25,"#,##0.00"),"VALID: Schedule 2 total meets the minimum 15% requirement."))</f>
        <v/>
      </c>
      <c r="C21" s="49"/>
      <c r="D21" s="49"/>
      <c r="E21" s="49"/>
      <c r="F21" s="49"/>
      <c r="G21" s="49"/>
      <c r="H21" s="49"/>
      <c r="I21" s="49"/>
    </row>
    <row r="22" spans="2:10" ht="49.5" customHeight="1" x14ac:dyDescent="0.25">
      <c r="B22" s="45" t="s">
        <v>26</v>
      </c>
      <c r="C22" s="45"/>
      <c r="D22" s="45"/>
      <c r="E22" s="45"/>
      <c r="F22" s="45"/>
      <c r="G22" s="45"/>
      <c r="H22" s="45"/>
      <c r="I22" s="45"/>
    </row>
    <row r="23" spans="2:10" ht="127.5" customHeight="1" x14ac:dyDescent="0.25">
      <c r="B23" s="26">
        <v>1</v>
      </c>
      <c r="C23" s="46" t="s">
        <v>43</v>
      </c>
      <c r="D23" s="46"/>
      <c r="E23" s="46"/>
      <c r="F23" s="46"/>
      <c r="G23" s="46"/>
      <c r="H23" s="46"/>
      <c r="I23" s="46"/>
    </row>
    <row r="24" spans="2:10" ht="80.25" customHeight="1" x14ac:dyDescent="0.25">
      <c r="B24" s="4">
        <v>2</v>
      </c>
      <c r="C24" s="39" t="s">
        <v>44</v>
      </c>
      <c r="D24" s="39"/>
      <c r="E24" s="39"/>
      <c r="F24" s="39"/>
      <c r="G24" s="39"/>
      <c r="H24" s="39"/>
      <c r="I24" s="39"/>
    </row>
    <row r="25" spans="2:10" ht="63" customHeight="1" x14ac:dyDescent="0.25">
      <c r="B25" s="4">
        <v>3</v>
      </c>
      <c r="C25" s="39" t="s">
        <v>45</v>
      </c>
      <c r="D25" s="39"/>
      <c r="E25" s="39"/>
      <c r="F25" s="39"/>
      <c r="G25" s="39"/>
      <c r="H25" s="39"/>
      <c r="I25" s="39"/>
    </row>
    <row r="26" spans="2:10" ht="42" customHeight="1" x14ac:dyDescent="0.25">
      <c r="B26" s="4">
        <v>4</v>
      </c>
      <c r="C26" s="39" t="s">
        <v>46</v>
      </c>
      <c r="D26" s="39"/>
      <c r="E26" s="39"/>
      <c r="F26" s="39"/>
      <c r="G26" s="39"/>
      <c r="H26" s="39"/>
      <c r="I26" s="39"/>
    </row>
  </sheetData>
  <mergeCells count="22">
    <mergeCell ref="B1:I1"/>
    <mergeCell ref="B2:I2"/>
    <mergeCell ref="B3:I3"/>
    <mergeCell ref="B4:B6"/>
    <mergeCell ref="C4:C6"/>
    <mergeCell ref="D4:D6"/>
    <mergeCell ref="E4:F5"/>
    <mergeCell ref="G4:G6"/>
    <mergeCell ref="H4:H6"/>
    <mergeCell ref="I4:I6"/>
    <mergeCell ref="J5:J6"/>
    <mergeCell ref="B8:I8"/>
    <mergeCell ref="J10:J19"/>
    <mergeCell ref="B19:H19"/>
    <mergeCell ref="B21:I21"/>
    <mergeCell ref="B13:I13"/>
    <mergeCell ref="B14:I14"/>
    <mergeCell ref="B22:I22"/>
    <mergeCell ref="C23:I23"/>
    <mergeCell ref="C24:I24"/>
    <mergeCell ref="C25:I25"/>
    <mergeCell ref="C26:I26"/>
  </mergeCells>
  <conditionalFormatting sqref="B1">
    <cfRule type="expression" dxfId="9" priority="6">
      <formula>LEFT($B$1,1)="⚠"</formula>
    </cfRule>
    <cfRule type="expression" dxfId="8" priority="7">
      <formula>LEFT($B$1,1)="✓"</formula>
    </cfRule>
  </conditionalFormatting>
  <conditionalFormatting sqref="B21">
    <cfRule type="expression" dxfId="7" priority="4">
      <formula>LEFT($B$21,7)="INVALID"</formula>
    </cfRule>
    <cfRule type="expression" dxfId="6" priority="5">
      <formula>LEFT($B$21,5)="VALID"</formula>
    </cfRule>
  </conditionalFormatting>
  <conditionalFormatting sqref="B13">
    <cfRule type="expression" dxfId="5" priority="1">
      <formula>LEFT($B$21,7)="INVALID"</formula>
    </cfRule>
    <cfRule type="expression" dxfId="4" priority="2">
      <formula>LEFT($B$21,5)="VALID"</formula>
    </cfRule>
  </conditionalFormatting>
  <pageMargins left="0.2" right="0.2" top="0.5" bottom="0.75" header="0.511811023622047" footer="0.511811023622047"/>
  <pageSetup paperSize="9" scale="65" orientation="landscape" horizontalDpi="300" verticalDpi="300"/>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26"/>
  <sheetViews>
    <sheetView showGridLines="0" topLeftCell="A17" zoomScale="82" zoomScaleNormal="82" workbookViewId="0">
      <selection activeCell="E17" sqref="E17"/>
    </sheetView>
  </sheetViews>
  <sheetFormatPr defaultColWidth="8.85546875" defaultRowHeight="15" x14ac:dyDescent="0.25"/>
  <cols>
    <col min="1" max="1" width="6.140625" customWidth="1"/>
    <col min="3" max="3" width="73.42578125" customWidth="1"/>
    <col min="4" max="4" width="16.42578125" style="3" customWidth="1"/>
    <col min="5" max="8" width="21.42578125" customWidth="1"/>
    <col min="9" max="9" width="33.42578125" customWidth="1"/>
  </cols>
  <sheetData>
    <row r="1" spans="2:9" ht="25.5" customHeight="1" x14ac:dyDescent="0.25">
      <c r="B1" s="50" t="str">
        <f>IF(('Schedule 1'!I25+'Schedule 2'!I19)=0,"",IF(I18&lt;0.075*('Schedule 1'!I25+'Schedule 2'!I19),"⚠ INVALID - SCHEDULE 3 O&amp;M BELOW MINIMUM 7.5% REQUIREMENT - CORRECT BEFORE SUBMITTING ⚠","✓ SCHEDULE 3 O&amp;M MEETS MINIMUM REQUIREMENT"))</f>
        <v/>
      </c>
      <c r="C1" s="50"/>
      <c r="D1" s="50"/>
      <c r="E1" s="50"/>
      <c r="F1" s="50"/>
      <c r="G1" s="50"/>
      <c r="H1" s="50"/>
      <c r="I1" s="50"/>
    </row>
    <row r="2" spans="2:9" ht="25.5" customHeight="1" x14ac:dyDescent="0.25">
      <c r="B2" s="54" t="s">
        <v>47</v>
      </c>
      <c r="C2" s="54"/>
      <c r="D2" s="54"/>
      <c r="E2" s="54"/>
      <c r="F2" s="54"/>
      <c r="G2" s="54"/>
      <c r="H2" s="54"/>
      <c r="I2" s="54"/>
    </row>
    <row r="3" spans="2:9" ht="54" customHeight="1" x14ac:dyDescent="0.25">
      <c r="B3" s="51" t="s">
        <v>69</v>
      </c>
      <c r="C3" s="51"/>
      <c r="D3" s="51"/>
      <c r="E3" s="51"/>
      <c r="F3" s="51"/>
      <c r="G3" s="51"/>
      <c r="H3" s="51"/>
      <c r="I3" s="51"/>
    </row>
    <row r="4" spans="2:9" ht="15" customHeight="1" x14ac:dyDescent="0.25">
      <c r="B4" s="52" t="s">
        <v>31</v>
      </c>
      <c r="C4" s="52" t="s">
        <v>32</v>
      </c>
      <c r="D4" s="52" t="s">
        <v>48</v>
      </c>
      <c r="E4" s="52" t="s">
        <v>49</v>
      </c>
      <c r="F4" s="52"/>
      <c r="G4" s="52"/>
      <c r="H4" s="52"/>
      <c r="I4" s="52"/>
    </row>
    <row r="5" spans="2:9" x14ac:dyDescent="0.25">
      <c r="B5" s="52"/>
      <c r="C5" s="52"/>
      <c r="D5" s="52"/>
      <c r="E5" s="52"/>
      <c r="F5" s="52"/>
      <c r="G5" s="52"/>
      <c r="H5" s="52"/>
      <c r="I5" s="52"/>
    </row>
    <row r="6" spans="2:9" ht="19.5" customHeight="1" x14ac:dyDescent="0.25">
      <c r="B6" s="52"/>
      <c r="C6" s="52"/>
      <c r="D6" s="52"/>
      <c r="E6" s="52" t="s">
        <v>50</v>
      </c>
      <c r="F6" s="52" t="s">
        <v>51</v>
      </c>
      <c r="G6" s="52" t="s">
        <v>52</v>
      </c>
      <c r="H6" s="52" t="s">
        <v>53</v>
      </c>
      <c r="I6" s="52" t="s">
        <v>54</v>
      </c>
    </row>
    <row r="7" spans="2:9" ht="19.5" customHeight="1" x14ac:dyDescent="0.25">
      <c r="B7" s="52"/>
      <c r="C7" s="52"/>
      <c r="D7" s="52"/>
      <c r="E7" s="52"/>
      <c r="F7" s="52"/>
      <c r="G7" s="52"/>
      <c r="H7" s="52"/>
      <c r="I7" s="52"/>
    </row>
    <row r="8" spans="2:9" ht="19.5" customHeight="1" x14ac:dyDescent="0.25">
      <c r="B8" s="52"/>
      <c r="C8" s="52"/>
      <c r="D8" s="52"/>
      <c r="E8" s="52"/>
      <c r="F8" s="52"/>
      <c r="G8" s="52"/>
      <c r="H8" s="52"/>
      <c r="I8" s="52"/>
    </row>
    <row r="9" spans="2:9" ht="19.5" customHeight="1" x14ac:dyDescent="0.25">
      <c r="B9" s="52"/>
      <c r="C9" s="52"/>
      <c r="D9" s="52"/>
      <c r="E9" s="52"/>
      <c r="F9" s="52"/>
      <c r="G9" s="52"/>
      <c r="H9" s="52"/>
      <c r="I9" s="52"/>
    </row>
    <row r="10" spans="2:9" ht="19.5" customHeight="1" x14ac:dyDescent="0.25">
      <c r="B10" s="52"/>
      <c r="C10" s="52"/>
      <c r="D10" s="52"/>
      <c r="E10" s="52"/>
      <c r="F10" s="52"/>
      <c r="G10" s="52"/>
      <c r="H10" s="52"/>
      <c r="I10" s="52"/>
    </row>
    <row r="11" spans="2:9" ht="20.25" customHeight="1" x14ac:dyDescent="0.25">
      <c r="B11" s="10">
        <v>1</v>
      </c>
      <c r="C11" s="10">
        <v>2</v>
      </c>
      <c r="D11" s="10">
        <v>3</v>
      </c>
      <c r="E11" s="10">
        <v>4</v>
      </c>
      <c r="F11" s="10">
        <v>5</v>
      </c>
      <c r="G11" s="10" t="s">
        <v>55</v>
      </c>
      <c r="H11" s="27">
        <v>8.3000000000000004E-2</v>
      </c>
      <c r="I11" s="10" t="s">
        <v>56</v>
      </c>
    </row>
    <row r="12" spans="2:9" ht="21" customHeight="1" x14ac:dyDescent="0.25">
      <c r="B12" s="53" t="s">
        <v>57</v>
      </c>
      <c r="C12" s="53"/>
      <c r="D12" s="53"/>
      <c r="E12" s="53"/>
      <c r="F12" s="53"/>
      <c r="G12" s="53"/>
      <c r="H12" s="53"/>
      <c r="I12" s="53"/>
    </row>
    <row r="13" spans="2:9" ht="40.5" customHeight="1" x14ac:dyDescent="0.25">
      <c r="B13" s="11">
        <v>1</v>
      </c>
      <c r="C13" s="12" t="s">
        <v>58</v>
      </c>
      <c r="D13" s="11">
        <v>1</v>
      </c>
      <c r="E13" s="28">
        <v>0</v>
      </c>
      <c r="F13" s="29"/>
      <c r="G13" s="29">
        <f>E13+F13</f>
        <v>0</v>
      </c>
      <c r="H13" s="30">
        <f>1/(1+$H$11)^D13</f>
        <v>0.92336103416435833</v>
      </c>
      <c r="I13" s="31">
        <f>G13*H13</f>
        <v>0</v>
      </c>
    </row>
    <row r="14" spans="2:9" ht="40.5" customHeight="1" x14ac:dyDescent="0.25">
      <c r="B14" s="11">
        <v>2</v>
      </c>
      <c r="C14" s="12" t="s">
        <v>59</v>
      </c>
      <c r="D14" s="11">
        <v>2</v>
      </c>
      <c r="E14" s="29">
        <v>0</v>
      </c>
      <c r="F14" s="29"/>
      <c r="G14" s="29">
        <f>E14+F14</f>
        <v>0</v>
      </c>
      <c r="H14" s="30">
        <f>1/(1+$H$11)^D14</f>
        <v>0.85259559941307328</v>
      </c>
      <c r="I14" s="31">
        <f>G14*H14</f>
        <v>0</v>
      </c>
    </row>
    <row r="15" spans="2:9" ht="40.5" customHeight="1" x14ac:dyDescent="0.25">
      <c r="B15" s="11">
        <v>3</v>
      </c>
      <c r="C15" s="12" t="s">
        <v>60</v>
      </c>
      <c r="D15" s="11">
        <v>3</v>
      </c>
      <c r="E15" s="29">
        <v>0</v>
      </c>
      <c r="F15" s="29"/>
      <c r="G15" s="29">
        <f>E15+F15</f>
        <v>0</v>
      </c>
      <c r="H15" s="30">
        <f>1/(1+$H$11)^D15</f>
        <v>0.78725355439803635</v>
      </c>
      <c r="I15" s="31">
        <f>G15*H15</f>
        <v>0</v>
      </c>
    </row>
    <row r="16" spans="2:9" ht="40.5" customHeight="1" x14ac:dyDescent="0.25">
      <c r="B16" s="11">
        <v>4</v>
      </c>
      <c r="C16" s="12" t="s">
        <v>61</v>
      </c>
      <c r="D16" s="11">
        <v>4</v>
      </c>
      <c r="E16" s="29">
        <v>0</v>
      </c>
      <c r="F16" s="29"/>
      <c r="G16" s="29">
        <f>E16+F16</f>
        <v>0</v>
      </c>
      <c r="H16" s="30">
        <f>1/(1+$H$11)^D16</f>
        <v>0.72691925613853769</v>
      </c>
      <c r="I16" s="31">
        <f>G16*H16</f>
        <v>0</v>
      </c>
    </row>
    <row r="17" spans="2:9" ht="40.5" customHeight="1" x14ac:dyDescent="0.25">
      <c r="B17" s="11">
        <v>5</v>
      </c>
      <c r="C17" s="12" t="s">
        <v>62</v>
      </c>
      <c r="D17" s="11">
        <v>5</v>
      </c>
      <c r="E17" s="29">
        <v>0</v>
      </c>
      <c r="F17" s="29"/>
      <c r="G17" s="29">
        <f>E17+F17</f>
        <v>0</v>
      </c>
      <c r="H17" s="30">
        <f>1/(1+$H$11)^D17</f>
        <v>0.67120891610206623</v>
      </c>
      <c r="I17" s="31">
        <f>G17*H17</f>
        <v>0</v>
      </c>
    </row>
    <row r="18" spans="2:9" ht="53.25" customHeight="1" x14ac:dyDescent="0.3">
      <c r="B18" s="32"/>
      <c r="C18" s="33" t="s">
        <v>63</v>
      </c>
      <c r="D18" s="2"/>
      <c r="E18" s="34">
        <f>SUM(E13:E17)</f>
        <v>0</v>
      </c>
      <c r="F18" s="34">
        <f>SUM(F13:F17)</f>
        <v>0</v>
      </c>
      <c r="G18" s="34">
        <f>SUM(G13:G17)</f>
        <v>0</v>
      </c>
      <c r="H18" s="34"/>
      <c r="I18" s="34">
        <f>SUM(I13:I17)</f>
        <v>0</v>
      </c>
    </row>
    <row r="19" spans="2:9" ht="30" customHeight="1" x14ac:dyDescent="0.25">
      <c r="B19" s="49" t="str">
        <f>IF(('Schedule 1'!I25+'Schedule 2'!I19)=0,"",IF(I18&lt;0.075*('Schedule 1'!I25+'Schedule 2'!I19),"INVALID: Schedule 3 NPV of O&amp;M ("&amp;TEXT(I18,"#,##0.00")&amp;") must be at least 7.5% of Schedule1+Schedule2 total ("&amp;TEXT('Schedule 1'!I25+'Schedule 2'!I19,"#,##0.00")&amp;"). Minimum required: "&amp;TEXT(0.075*('Schedule 1'!I25+'Schedule 2'!I19),"#,##0.00"),"VALID: Schedule 3 O&amp;M meets the minimum 7.5% requirement."))</f>
        <v/>
      </c>
      <c r="C19" s="49"/>
      <c r="D19" s="49"/>
      <c r="E19" s="49"/>
      <c r="F19" s="49"/>
      <c r="G19" s="49"/>
      <c r="H19" s="49"/>
      <c r="I19" s="49"/>
    </row>
    <row r="20" spans="2:9" ht="61.5" customHeight="1" x14ac:dyDescent="0.25">
      <c r="B20" s="38" t="s">
        <v>64</v>
      </c>
      <c r="C20" s="38"/>
      <c r="D20" s="38"/>
      <c r="E20" s="38"/>
      <c r="F20" s="38"/>
      <c r="G20" s="38"/>
      <c r="H20" s="38"/>
      <c r="I20" s="38"/>
    </row>
    <row r="21" spans="2:9" ht="135.75" customHeight="1" x14ac:dyDescent="0.25">
      <c r="B21" s="35">
        <v>1</v>
      </c>
      <c r="C21" s="46" t="s">
        <v>65</v>
      </c>
      <c r="D21" s="46"/>
      <c r="E21" s="46"/>
      <c r="F21" s="46"/>
      <c r="G21" s="46"/>
      <c r="H21" s="46"/>
      <c r="I21" s="46"/>
    </row>
    <row r="22" spans="2:9" ht="61.5" customHeight="1" x14ac:dyDescent="0.25">
      <c r="B22" s="4">
        <v>2</v>
      </c>
      <c r="C22" s="39" t="s">
        <v>66</v>
      </c>
      <c r="D22" s="39"/>
      <c r="E22" s="39"/>
      <c r="F22" s="39"/>
      <c r="G22" s="39"/>
      <c r="H22" s="39"/>
      <c r="I22" s="39"/>
    </row>
    <row r="23" spans="2:9" ht="67.5" customHeight="1" x14ac:dyDescent="0.25">
      <c r="B23" s="4">
        <v>3</v>
      </c>
      <c r="C23" s="39" t="s">
        <v>45</v>
      </c>
      <c r="D23" s="39"/>
      <c r="E23" s="39"/>
      <c r="F23" s="39"/>
      <c r="G23" s="39"/>
      <c r="H23" s="39"/>
      <c r="I23" s="39"/>
    </row>
    <row r="24" spans="2:9" ht="36" customHeight="1" x14ac:dyDescent="0.25">
      <c r="B24" s="4">
        <v>4</v>
      </c>
      <c r="C24" s="39" t="s">
        <v>46</v>
      </c>
      <c r="D24" s="39"/>
      <c r="E24" s="39"/>
      <c r="F24" s="39"/>
      <c r="G24" s="39"/>
      <c r="H24" s="39"/>
      <c r="I24" s="39"/>
    </row>
    <row r="25" spans="2:9" ht="38.25" customHeight="1" x14ac:dyDescent="0.25">
      <c r="B25" s="4">
        <v>5</v>
      </c>
      <c r="C25" s="39" t="s">
        <v>67</v>
      </c>
      <c r="D25" s="39"/>
      <c r="E25" s="39"/>
      <c r="F25" s="39"/>
      <c r="G25" s="39"/>
      <c r="H25" s="39"/>
      <c r="I25" s="39"/>
    </row>
    <row r="26" spans="2:9" ht="50.25" customHeight="1" x14ac:dyDescent="0.25">
      <c r="B26" s="4">
        <v>6</v>
      </c>
      <c r="C26" s="39" t="s">
        <v>68</v>
      </c>
      <c r="D26" s="39"/>
      <c r="E26" s="39"/>
      <c r="F26" s="39"/>
      <c r="G26" s="39"/>
      <c r="H26" s="39"/>
      <c r="I26" s="39"/>
    </row>
  </sheetData>
  <mergeCells count="21">
    <mergeCell ref="B1:I1"/>
    <mergeCell ref="B2:I2"/>
    <mergeCell ref="B3:I3"/>
    <mergeCell ref="B4:B10"/>
    <mergeCell ref="C4:C10"/>
    <mergeCell ref="D4:D10"/>
    <mergeCell ref="E4:I5"/>
    <mergeCell ref="E6:E10"/>
    <mergeCell ref="F6:F10"/>
    <mergeCell ref="G6:G10"/>
    <mergeCell ref="H6:H10"/>
    <mergeCell ref="I6:I10"/>
    <mergeCell ref="C23:I23"/>
    <mergeCell ref="C24:I24"/>
    <mergeCell ref="C25:I25"/>
    <mergeCell ref="C26:I26"/>
    <mergeCell ref="B12:I12"/>
    <mergeCell ref="B19:I19"/>
    <mergeCell ref="B20:I20"/>
    <mergeCell ref="C21:I21"/>
    <mergeCell ref="C22:I22"/>
  </mergeCells>
  <conditionalFormatting sqref="B1">
    <cfRule type="expression" dxfId="3" priority="4">
      <formula>LEFT($B$1,1)="⚠"</formula>
    </cfRule>
    <cfRule type="expression" dxfId="2" priority="5">
      <formula>LEFT($B$1,1)="✓"</formula>
    </cfRule>
  </conditionalFormatting>
  <conditionalFormatting sqref="B19">
    <cfRule type="expression" dxfId="1" priority="2">
      <formula>LEFT($B$19,7)="INVALID"</formula>
    </cfRule>
    <cfRule type="expression" dxfId="0" priority="3">
      <formula>LEFT($B$19,5)="VALID"</formula>
    </cfRule>
  </conditionalFormatting>
  <printOptions horizontalCentered="1"/>
  <pageMargins left="0.70833333333333304" right="0.70833333333333304" top="0.74791666666666701" bottom="0.74791666666666701" header="0.511811023622047" footer="0.511811023622047"/>
  <pageSetup paperSize="9" scale="49" orientation="landscape" horizontalDpi="300" verticalDpi="300"/>
</worksheet>
</file>

<file path=docMetadata/LabelInfo.xml><?xml version="1.0" encoding="utf-8"?>
<clbl:labelList xmlns:clbl="http://schemas.microsoft.com/office/2020/mipLabelMetadata">
  <clbl:label id="{efcd8b1f-b9a2-4087-8cff-b66120e0f35f}" enabled="0" method="" siteId="{efcd8b1f-b9a2-4087-8cff-b66120e0f35f}" removed="1"/>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Grand Total Summary Schedule 4</vt:lpstr>
      <vt:lpstr>Schedule 1</vt:lpstr>
      <vt:lpstr>Schedule 2</vt:lpstr>
      <vt:lpstr>Schedule 3</vt:lpstr>
      <vt:lpstr>'Schedule 1'!Print_Area</vt:lpstr>
      <vt:lpstr>'Schedule 2'!Print_Area</vt:lpstr>
      <vt:lpstr>'Schedule 3'!Print_Area</vt:lpstr>
      <vt:lpstr>'Schedule 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Biblesh Meena</cp:lastModifiedBy>
  <cp:revision>0</cp:revision>
  <dcterms:created xsi:type="dcterms:W3CDTF">2015-06-05T18:17:20Z</dcterms:created>
  <dcterms:modified xsi:type="dcterms:W3CDTF">2026-08-28T13:26:22Z</dcterms:modified>
  <dc:language>en-US</dc:language>
</cp:coreProperties>
</file>