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4E4F07B9-A362-4BB0-8D77-685FAFF671AD}" xr6:coauthVersionLast="36" xr6:coauthVersionMax="36" xr10:uidLastSave="{00000000-0000-0000-0000-000000000000}"/>
  <bookViews>
    <workbookView xWindow="0" yWindow="0" windowWidth="28800" windowHeight="11715" xr2:uid="{00000000-000D-0000-FFFF-FFFF00000000}"/>
  </bookViews>
  <sheets>
    <sheet name="Office rent SOR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8" l="1"/>
  <c r="B6" i="8" s="1"/>
  <c r="E5" i="8"/>
  <c r="G5" i="8" s="1"/>
  <c r="E6" i="8" l="1"/>
  <c r="E7" i="8"/>
  <c r="E8" i="8"/>
  <c r="G8" i="8" s="1"/>
  <c r="E9" i="8"/>
  <c r="D5" i="8"/>
  <c r="H5" i="8" s="1"/>
  <c r="J5" i="8" s="1"/>
  <c r="B7" i="8"/>
  <c r="B8" i="8" s="1"/>
  <c r="B9" i="8" s="1"/>
  <c r="G7" i="8" l="1"/>
  <c r="I9" i="8"/>
  <c r="I8" i="8"/>
  <c r="I7" i="8"/>
  <c r="I6" i="8"/>
  <c r="G9" i="8" l="1"/>
  <c r="G6" i="8"/>
  <c r="G4" i="8"/>
  <c r="D4" i="8"/>
  <c r="D7" i="8" l="1"/>
  <c r="H7" i="8" s="1"/>
  <c r="J7" i="8" s="1"/>
  <c r="D6" i="8"/>
  <c r="H6" i="8" s="1"/>
  <c r="J6" i="8" l="1"/>
  <c r="D9" i="8"/>
  <c r="H9" i="8" s="1"/>
  <c r="J9" i="8" s="1"/>
  <c r="D8" i="8"/>
  <c r="H8" i="8" s="1"/>
  <c r="J8" i="8" s="1"/>
  <c r="J11" i="8" l="1"/>
</calcChain>
</file>

<file path=xl/sharedStrings.xml><?xml version="1.0" encoding="utf-8"?>
<sst xmlns="http://schemas.openxmlformats.org/spreadsheetml/2006/main" count="35" uniqueCount="34">
  <si>
    <t>First Year Rent</t>
  </si>
  <si>
    <t>Third Year Rent</t>
  </si>
  <si>
    <t>Fourth year rent</t>
  </si>
  <si>
    <t>Fifth Year Rent</t>
  </si>
  <si>
    <t>Base Rent (INR)</t>
  </si>
  <si>
    <t>NPV (INR)</t>
  </si>
  <si>
    <t xml:space="preserve">The Price Schedule (SoR) shall be filled strictly in the this prescribed Excel format to capture the Applicant’s financial offer for renting SECI’s premises and associated facilities under the dual-component rental model defined in the RfP. </t>
  </si>
  <si>
    <t>EBV: Evaluated Bid Value (INR)</t>
  </si>
  <si>
    <t xml:space="preserve">The EBV will be used for bid evaluaiton. </t>
  </si>
  <si>
    <t>The duly filled, printed, and signed SoR sheet shall be sealed within the “Financial Bid” envelope as per the RfP instructions.</t>
  </si>
  <si>
    <t>Instructions to Applicants for Filling the Price Schedule</t>
  </si>
  <si>
    <t>Applicants should verify that the computed totals match their intended offer before submission.</t>
  </si>
  <si>
    <t>(Duly Signed and stamped by the authorized signatory)</t>
  </si>
  <si>
    <t xml:space="preserve">The Excel sheet auto-calculates the total annual rental based on Monthly quoted rates under component-A and B. </t>
  </si>
  <si>
    <r>
      <t xml:space="preserve">Component-A 
</t>
    </r>
    <r>
      <rPr>
        <sz val="12"/>
        <color theme="1"/>
        <rFont val="Times New Roman"/>
        <family val="1"/>
      </rPr>
      <t>(Base rent for bare shell office premises; Incrementral)</t>
    </r>
  </si>
  <si>
    <t>GST (%)</t>
  </si>
  <si>
    <t>C=A*0.75+B (INR)</t>
  </si>
  <si>
    <t>Total-B= Fixed Rent+GST (INR)</t>
  </si>
  <si>
    <t>Total-A= Base Rent+GST (INR)</t>
  </si>
  <si>
    <t>Fixed Rent (INR)</t>
  </si>
  <si>
    <t>Schedule of Rates [SOR]/Price Bid Format 7.5</t>
  </si>
  <si>
    <t>Discounting Rate (9.52%)</t>
  </si>
  <si>
    <t>Monthly Rent (Bid Value)</t>
  </si>
  <si>
    <t>Second year Rent</t>
  </si>
  <si>
    <t xml:space="preserve">Only Monthly base rent to be quoted in INR in the designated cell (Yellow highlighted under Component-A), exclusive of applicable GST. Base Rent excludes furnishing, fit-outs, and equipment rentals, which are part of Component–B. </t>
  </si>
  <si>
    <t xml:space="preserve">NBCC maintenance charges (currently ₹24/sq.ft./month) and utility costs (electricity, water, housekeeping) are excluded from the quoted rent and are payable separately by the tenant on actuals. </t>
  </si>
  <si>
    <t>Both components are mandatory to be filled and concurrent (not optional).</t>
  </si>
  <si>
    <t>Incomplete or conditional quotations or alternate offers, or partial quotations shall be liable for rejection at SECI’s discretion.</t>
  </si>
  <si>
    <t xml:space="preserve">Handwritten or altered figures to this locked cells will not be accepted. SECI at its descretion will arrange the altered price bids in accordance with RfP and this format. </t>
  </si>
  <si>
    <t>The quoted rate shall remain valid for a minimum period of 9 months from the last date of bid submission.</t>
  </si>
  <si>
    <t>The quoted rate shall be deemed to cover all obligations and responsibilities defined under the RfP.</t>
  </si>
  <si>
    <t>The Applicants shall satisfy themselves of the site conditions before bid submission; no claims for revision will be entertained post-submission.</t>
  </si>
  <si>
    <t>Monthly Fixed rent for Licensed Assets (non-escalating rent/service charge) shall be quoted in INR in the designated (Green highlighted under Componet-B) sheet, exclusive of applicable GST</t>
  </si>
  <si>
    <r>
      <t xml:space="preserve">Component-B 
</t>
    </r>
    <r>
      <rPr>
        <sz val="12"/>
        <color theme="1"/>
        <rFont val="Times New Roman"/>
        <family val="1"/>
      </rPr>
      <t>(Fixed Licensee Fee for Built-up facilities Licensed Assets)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</si>
</sst>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4" fillId="0" borderId="20" xfId="0" applyFont="1" applyBorder="1" applyAlignment="1" applyProtection="1">
      <alignment horizontal="right" wrapText="1"/>
    </xf>
    <xf numFmtId="43" fontId="4" fillId="3" borderId="15" xfId="1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43" fontId="4" fillId="3" borderId="12" xfId="1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43" fontId="4" fillId="2" borderId="16" xfId="1" applyFont="1" applyFill="1" applyBorder="1" applyAlignment="1" applyProtection="1">
      <alignment wrapText="1"/>
      <protection locked="0"/>
    </xf>
    <xf numFmtId="9" fontId="5" fillId="0" borderId="1" xfId="0" applyNumberFormat="1" applyFont="1" applyBorder="1" applyAlignment="1" applyProtection="1">
      <alignment wrapText="1"/>
    </xf>
    <xf numFmtId="43" fontId="5" fillId="0" borderId="7" xfId="1" applyFont="1" applyBorder="1" applyAlignment="1" applyProtection="1">
      <alignment horizontal="center" vertical="center" wrapText="1"/>
    </xf>
    <xf numFmtId="43" fontId="4" fillId="4" borderId="6" xfId="1" applyFont="1" applyFill="1" applyBorder="1" applyAlignment="1" applyProtection="1">
      <alignment horizontal="center" vertical="center" wrapText="1"/>
      <protection locked="0"/>
    </xf>
    <xf numFmtId="9" fontId="5" fillId="0" borderId="1" xfId="0" applyNumberFormat="1" applyFont="1" applyBorder="1" applyAlignment="1" applyProtection="1">
      <alignment horizontal="center" vertical="center" wrapText="1"/>
    </xf>
    <xf numFmtId="43" fontId="5" fillId="0" borderId="16" xfId="1" applyFont="1" applyBorder="1" applyAlignment="1" applyProtection="1">
      <alignment wrapText="1"/>
    </xf>
    <xf numFmtId="43" fontId="5" fillId="0" borderId="6" xfId="1" applyFont="1" applyBorder="1" applyAlignment="1" applyProtection="1">
      <alignment horizontal="center" vertical="center" wrapText="1"/>
    </xf>
    <xf numFmtId="43" fontId="5" fillId="0" borderId="2" xfId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wrapText="1"/>
    </xf>
    <xf numFmtId="43" fontId="5" fillId="0" borderId="7" xfId="0" applyNumberFormat="1" applyFont="1" applyBorder="1" applyAlignment="1" applyProtection="1">
      <alignment wrapText="1"/>
    </xf>
    <xf numFmtId="2" fontId="5" fillId="0" borderId="1" xfId="0" applyNumberFormat="1" applyFont="1" applyBorder="1" applyAlignment="1" applyProtection="1">
      <alignment wrapText="1"/>
    </xf>
    <xf numFmtId="0" fontId="4" fillId="0" borderId="21" xfId="0" applyFont="1" applyBorder="1" applyAlignment="1" applyProtection="1">
      <alignment horizontal="right" wrapText="1"/>
    </xf>
    <xf numFmtId="9" fontId="5" fillId="0" borderId="8" xfId="0" applyNumberFormat="1" applyFont="1" applyBorder="1" applyAlignment="1" applyProtection="1">
      <alignment wrapText="1"/>
    </xf>
    <xf numFmtId="43" fontId="5" fillId="0" borderId="9" xfId="1" applyFont="1" applyBorder="1" applyAlignment="1" applyProtection="1">
      <alignment horizontal="center" vertical="center" wrapText="1"/>
    </xf>
    <xf numFmtId="9" fontId="5" fillId="0" borderId="8" xfId="0" applyNumberFormat="1" applyFont="1" applyBorder="1" applyAlignment="1" applyProtection="1">
      <alignment horizontal="center" vertical="center" wrapText="1"/>
    </xf>
    <xf numFmtId="43" fontId="5" fillId="0" borderId="17" xfId="1" applyFont="1" applyBorder="1" applyAlignment="1" applyProtection="1">
      <alignment horizontal="center" vertical="center" wrapText="1"/>
    </xf>
    <xf numFmtId="2" fontId="5" fillId="0" borderId="8" xfId="0" applyNumberFormat="1" applyFont="1" applyBorder="1" applyAlignment="1" applyProtection="1">
      <alignment wrapText="1"/>
    </xf>
    <xf numFmtId="43" fontId="5" fillId="0" borderId="9" xfId="0" applyNumberFormat="1" applyFont="1" applyBorder="1" applyAlignment="1" applyProtection="1">
      <alignment wrapText="1"/>
    </xf>
    <xf numFmtId="43" fontId="5" fillId="0" borderId="0" xfId="1" applyFont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5" fillId="0" borderId="14" xfId="0" applyFont="1" applyBorder="1" applyAlignment="1" applyProtection="1">
      <alignment wrapText="1"/>
    </xf>
    <xf numFmtId="0" fontId="5" fillId="0" borderId="23" xfId="0" applyFont="1" applyBorder="1" applyAlignment="1" applyProtection="1">
      <alignment vertical="center" wrapText="1"/>
    </xf>
    <xf numFmtId="0" fontId="0" fillId="0" borderId="24" xfId="0" applyBorder="1" applyAlignment="1" applyProtection="1">
      <alignment vertical="center" wrapText="1"/>
    </xf>
    <xf numFmtId="43" fontId="0" fillId="0" borderId="22" xfId="1" applyFont="1" applyBorder="1" applyAlignment="1" applyProtection="1">
      <alignment wrapText="1"/>
    </xf>
    <xf numFmtId="43" fontId="4" fillId="5" borderId="13" xfId="1" applyFont="1" applyFill="1" applyBorder="1" applyAlignment="1" applyProtection="1">
      <alignment horizontal="right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 wrapText="1"/>
    </xf>
    <xf numFmtId="43" fontId="0" fillId="0" borderId="0" xfId="1" applyFont="1" applyAlignment="1" applyProtection="1">
      <alignment wrapText="1"/>
    </xf>
    <xf numFmtId="43" fontId="6" fillId="0" borderId="0" xfId="1" applyFont="1" applyBorder="1" applyAlignment="1" applyProtection="1">
      <alignment horizontal="left" vertical="top" wrapText="1"/>
    </xf>
    <xf numFmtId="43" fontId="6" fillId="0" borderId="14" xfId="1" applyFont="1" applyBorder="1" applyAlignment="1" applyProtection="1">
      <alignment horizontal="left" vertical="top" wrapText="1"/>
    </xf>
    <xf numFmtId="43" fontId="5" fillId="0" borderId="0" xfId="1" applyFont="1" applyBorder="1" applyAlignment="1" applyProtection="1">
      <alignment horizontal="center" wrapText="1"/>
    </xf>
    <xf numFmtId="43" fontId="5" fillId="0" borderId="14" xfId="1" applyFont="1" applyBorder="1" applyAlignment="1" applyProtection="1">
      <alignment horizontal="center" wrapText="1"/>
    </xf>
    <xf numFmtId="43" fontId="7" fillId="0" borderId="0" xfId="1" applyFont="1" applyBorder="1" applyAlignment="1" applyProtection="1">
      <alignment horizontal="left" vertical="top" wrapText="1"/>
    </xf>
    <xf numFmtId="43" fontId="7" fillId="0" borderId="14" xfId="1" applyFont="1" applyBorder="1" applyAlignment="1" applyProtection="1">
      <alignment horizontal="left" vertical="top" wrapText="1"/>
    </xf>
    <xf numFmtId="43" fontId="4" fillId="3" borderId="0" xfId="1" applyFont="1" applyFill="1" applyBorder="1" applyAlignment="1" applyProtection="1">
      <alignment horizontal="left" wrapText="1"/>
    </xf>
    <xf numFmtId="43" fontId="4" fillId="3" borderId="14" xfId="1" applyFont="1" applyFill="1" applyBorder="1" applyAlignment="1" applyProtection="1">
      <alignment horizontal="left" wrapText="1"/>
    </xf>
    <xf numFmtId="0" fontId="4" fillId="5" borderId="26" xfId="0" applyFont="1" applyFill="1" applyBorder="1" applyAlignment="1" applyProtection="1">
      <alignment horizontal="right" wrapText="1"/>
    </xf>
    <xf numFmtId="0" fontId="4" fillId="5" borderId="13" xfId="0" applyFont="1" applyFill="1" applyBorder="1" applyAlignment="1" applyProtection="1">
      <alignment horizontal="right" wrapText="1"/>
    </xf>
    <xf numFmtId="43" fontId="4" fillId="3" borderId="15" xfId="1" applyFont="1" applyFill="1" applyBorder="1" applyAlignment="1" applyProtection="1">
      <alignment horizontal="center" vertical="center" wrapText="1"/>
    </xf>
    <xf numFmtId="43" fontId="4" fillId="3" borderId="16" xfId="1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3" fontId="5" fillId="0" borderId="18" xfId="1" applyFont="1" applyBorder="1" applyAlignment="1" applyProtection="1">
      <alignment horizontal="center" wrapText="1"/>
    </xf>
    <xf numFmtId="43" fontId="5" fillId="0" borderId="28" xfId="0" applyNumberFormat="1" applyFont="1" applyBorder="1" applyAlignment="1" applyProtection="1">
      <alignment horizontal="center" wrapText="1"/>
    </xf>
    <xf numFmtId="43" fontId="5" fillId="0" borderId="2" xfId="0" applyNumberFormat="1" applyFont="1" applyBorder="1" applyAlignment="1" applyProtection="1">
      <alignment horizontal="center" wrapText="1"/>
    </xf>
    <xf numFmtId="43" fontId="5" fillId="0" borderId="29" xfId="0" applyNumberFormat="1" applyFont="1" applyBorder="1" applyAlignment="1" applyProtection="1">
      <alignment horizontal="center" wrapText="1"/>
    </xf>
    <xf numFmtId="43" fontId="3" fillId="0" borderId="26" xfId="1" applyFont="1" applyBorder="1" applyAlignment="1" applyProtection="1">
      <alignment horizontal="center" wrapText="1"/>
    </xf>
    <xf numFmtId="43" fontId="3" fillId="0" borderId="27" xfId="1" applyFont="1" applyBorder="1" applyAlignment="1" applyProtection="1">
      <alignment horizontal="center" wrapText="1"/>
    </xf>
    <xf numFmtId="43" fontId="3" fillId="0" borderId="13" xfId="1" applyFont="1" applyBorder="1" applyAlignment="1" applyProtection="1">
      <alignment horizont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43" fontId="1" fillId="0" borderId="22" xfId="1" applyFont="1" applyBorder="1" applyAlignment="1" applyProtection="1">
      <alignment horizontal="center" wrapText="1"/>
    </xf>
    <xf numFmtId="43" fontId="1" fillId="0" borderId="25" xfId="1" applyFont="1" applyBorder="1" applyAlignment="1" applyProtection="1">
      <alignment horizontal="center" wrapText="1"/>
    </xf>
    <xf numFmtId="0" fontId="5" fillId="0" borderId="23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5" fillId="0" borderId="20" xfId="0" applyFont="1" applyBorder="1" applyAlignment="1" applyProtection="1">
      <alignment horizontal="center" wrapText="1"/>
    </xf>
    <xf numFmtId="43" fontId="7" fillId="0" borderId="0" xfId="1" applyFont="1" applyFill="1" applyBorder="1" applyAlignment="1" applyProtection="1">
      <alignment horizontal="left" vertical="top" wrapText="1"/>
    </xf>
    <xf numFmtId="43" fontId="7" fillId="0" borderId="14" xfId="1" applyFont="1" applyFill="1" applyBorder="1" applyAlignment="1" applyProtection="1">
      <alignment horizontal="left" vertical="top" wrapText="1"/>
    </xf>
    <xf numFmtId="43" fontId="6" fillId="0" borderId="0" xfId="1" applyFont="1" applyFill="1" applyBorder="1" applyAlignment="1" applyProtection="1">
      <alignment horizontal="left" vertical="top" wrapText="1"/>
    </xf>
    <xf numFmtId="43" fontId="6" fillId="0" borderId="14" xfId="1" applyFont="1" applyFill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view="pageBreakPreview" topLeftCell="A13" zoomScale="110" zoomScaleNormal="85" zoomScaleSheetLayoutView="110" workbookViewId="0">
      <selection activeCell="B25" sqref="B25:J25"/>
    </sheetView>
  </sheetViews>
  <sheetFormatPr defaultRowHeight="15" x14ac:dyDescent="0.25"/>
  <cols>
    <col min="1" max="1" width="21.28515625" style="31" customWidth="1"/>
    <col min="2" max="2" width="21.140625" style="33" bestFit="1" customWidth="1"/>
    <col min="3" max="3" width="9.85546875" style="31" bestFit="1" customWidth="1"/>
    <col min="4" max="4" width="33.5703125" style="33" bestFit="1" customWidth="1"/>
    <col min="5" max="5" width="18.140625" style="31" bestFit="1" customWidth="1"/>
    <col min="6" max="6" width="9.85546875" style="31" bestFit="1" customWidth="1"/>
    <col min="7" max="7" width="34.140625" style="33" bestFit="1" customWidth="1"/>
    <col min="8" max="8" width="21.42578125" style="33" bestFit="1" customWidth="1"/>
    <col min="9" max="9" width="15.140625" style="31" customWidth="1"/>
    <col min="10" max="10" width="21.140625" style="31" bestFit="1" customWidth="1"/>
    <col min="11" max="16384" width="9.140625" style="31"/>
  </cols>
  <sheetData>
    <row r="1" spans="1:10" ht="21" thickBot="1" x14ac:dyDescent="0.35">
      <c r="A1" s="57" t="s">
        <v>20</v>
      </c>
      <c r="B1" s="58"/>
      <c r="C1" s="58"/>
      <c r="D1" s="58"/>
      <c r="E1" s="58"/>
      <c r="F1" s="58"/>
      <c r="G1" s="58"/>
      <c r="H1" s="58"/>
      <c r="I1" s="58"/>
      <c r="J1" s="59"/>
    </row>
    <row r="2" spans="1:10" ht="33.75" customHeight="1" thickBot="1" x14ac:dyDescent="0.3">
      <c r="A2" s="65"/>
      <c r="B2" s="50" t="s">
        <v>14</v>
      </c>
      <c r="C2" s="50"/>
      <c r="D2" s="51"/>
      <c r="E2" s="52" t="s">
        <v>33</v>
      </c>
      <c r="F2" s="50"/>
      <c r="G2" s="51"/>
      <c r="H2" s="44" t="s">
        <v>16</v>
      </c>
      <c r="I2" s="46" t="s">
        <v>21</v>
      </c>
      <c r="J2" s="48" t="s">
        <v>5</v>
      </c>
    </row>
    <row r="3" spans="1:10" ht="15.75" x14ac:dyDescent="0.25">
      <c r="A3" s="66"/>
      <c r="B3" s="2" t="s">
        <v>4</v>
      </c>
      <c r="C3" s="3" t="s">
        <v>15</v>
      </c>
      <c r="D3" s="4" t="s">
        <v>18</v>
      </c>
      <c r="E3" s="5" t="s">
        <v>19</v>
      </c>
      <c r="F3" s="3" t="s">
        <v>15</v>
      </c>
      <c r="G3" s="4" t="s">
        <v>17</v>
      </c>
      <c r="H3" s="45"/>
      <c r="I3" s="47"/>
      <c r="J3" s="49"/>
    </row>
    <row r="4" spans="1:10" ht="31.5" x14ac:dyDescent="0.25">
      <c r="A4" s="1" t="s">
        <v>22</v>
      </c>
      <c r="B4" s="6"/>
      <c r="C4" s="7">
        <v>0.18</v>
      </c>
      <c r="D4" s="8">
        <f>B4*1.18</f>
        <v>0</v>
      </c>
      <c r="E4" s="9"/>
      <c r="F4" s="10">
        <v>0.18</v>
      </c>
      <c r="G4" s="8">
        <f>E4*1.18</f>
        <v>0</v>
      </c>
      <c r="H4" s="54"/>
      <c r="I4" s="55"/>
      <c r="J4" s="56"/>
    </row>
    <row r="5" spans="1:10" ht="15.75" x14ac:dyDescent="0.25">
      <c r="A5" s="1" t="s">
        <v>0</v>
      </c>
      <c r="B5" s="11">
        <f>B4*12</f>
        <v>0</v>
      </c>
      <c r="C5" s="7">
        <v>0.18</v>
      </c>
      <c r="D5" s="8">
        <f>B5*1.18</f>
        <v>0</v>
      </c>
      <c r="E5" s="12">
        <f>E4*12</f>
        <v>0</v>
      </c>
      <c r="F5" s="10">
        <v>0.18</v>
      </c>
      <c r="G5" s="8">
        <f>E5*1.18</f>
        <v>0</v>
      </c>
      <c r="H5" s="13">
        <f>D5*0.75+G5</f>
        <v>0</v>
      </c>
      <c r="I5" s="14">
        <v>1</v>
      </c>
      <c r="J5" s="15">
        <f>H5*I5</f>
        <v>0</v>
      </c>
    </row>
    <row r="6" spans="1:10" ht="15.75" x14ac:dyDescent="0.25">
      <c r="A6" s="1" t="s">
        <v>23</v>
      </c>
      <c r="B6" s="11">
        <f>B5*1.05</f>
        <v>0</v>
      </c>
      <c r="C6" s="7">
        <v>0.18</v>
      </c>
      <c r="D6" s="8">
        <f t="shared" ref="D6:D9" si="0">B6*1.18</f>
        <v>0</v>
      </c>
      <c r="E6" s="12">
        <f>E5</f>
        <v>0</v>
      </c>
      <c r="F6" s="10">
        <v>0.18</v>
      </c>
      <c r="G6" s="8">
        <f t="shared" ref="G6:G9" si="1">E6*1.18</f>
        <v>0</v>
      </c>
      <c r="H6" s="13">
        <f>D6*0.75+G6</f>
        <v>0</v>
      </c>
      <c r="I6" s="16">
        <f>1/(1+0.0952)^1</f>
        <v>0.91307523739956176</v>
      </c>
      <c r="J6" s="15">
        <f t="shared" ref="J6:J9" si="2">I6*H6</f>
        <v>0</v>
      </c>
    </row>
    <row r="7" spans="1:10" ht="15.75" x14ac:dyDescent="0.25">
      <c r="A7" s="1" t="s">
        <v>1</v>
      </c>
      <c r="B7" s="11">
        <f>B6*1.05</f>
        <v>0</v>
      </c>
      <c r="C7" s="7">
        <v>0.18</v>
      </c>
      <c r="D7" s="8">
        <f t="shared" si="0"/>
        <v>0</v>
      </c>
      <c r="E7" s="12">
        <f>E5</f>
        <v>0</v>
      </c>
      <c r="F7" s="10">
        <v>0.18</v>
      </c>
      <c r="G7" s="8">
        <f t="shared" si="1"/>
        <v>0</v>
      </c>
      <c r="H7" s="13">
        <f t="shared" ref="H7:H9" si="3">D7*0.75+G7</f>
        <v>0</v>
      </c>
      <c r="I7" s="16">
        <f>1/(1+0.0952)^2</f>
        <v>0.83370638915226603</v>
      </c>
      <c r="J7" s="15">
        <f t="shared" si="2"/>
        <v>0</v>
      </c>
    </row>
    <row r="8" spans="1:10" ht="15.75" x14ac:dyDescent="0.25">
      <c r="A8" s="1" t="s">
        <v>2</v>
      </c>
      <c r="B8" s="11">
        <f>B7*1.05</f>
        <v>0</v>
      </c>
      <c r="C8" s="7">
        <v>0.18</v>
      </c>
      <c r="D8" s="8">
        <f t="shared" si="0"/>
        <v>0</v>
      </c>
      <c r="E8" s="12">
        <f>E5</f>
        <v>0</v>
      </c>
      <c r="F8" s="10">
        <v>0.18</v>
      </c>
      <c r="G8" s="8">
        <f t="shared" si="1"/>
        <v>0</v>
      </c>
      <c r="H8" s="13">
        <f t="shared" si="3"/>
        <v>0</v>
      </c>
      <c r="I8" s="16">
        <f>1/(1+0.0952)^3</f>
        <v>0.76123665919673678</v>
      </c>
      <c r="J8" s="15">
        <f t="shared" si="2"/>
        <v>0</v>
      </c>
    </row>
    <row r="9" spans="1:10" ht="16.5" thickBot="1" x14ac:dyDescent="0.3">
      <c r="A9" s="17" t="s">
        <v>3</v>
      </c>
      <c r="B9" s="11">
        <f>B8*1.05</f>
        <v>0</v>
      </c>
      <c r="C9" s="18">
        <v>0.18</v>
      </c>
      <c r="D9" s="19">
        <f t="shared" si="0"/>
        <v>0</v>
      </c>
      <c r="E9" s="12">
        <f>E5</f>
        <v>0</v>
      </c>
      <c r="F9" s="20">
        <v>0.18</v>
      </c>
      <c r="G9" s="19">
        <f t="shared" si="1"/>
        <v>0</v>
      </c>
      <c r="H9" s="21">
        <f t="shared" si="3"/>
        <v>0</v>
      </c>
      <c r="I9" s="22">
        <f>1/(1+0.0952)^4</f>
        <v>0.69506634331330974</v>
      </c>
      <c r="J9" s="23">
        <f t="shared" si="2"/>
        <v>0</v>
      </c>
    </row>
    <row r="10" spans="1:10" ht="16.5" thickBot="1" x14ac:dyDescent="0.3">
      <c r="A10" s="64"/>
      <c r="B10" s="53"/>
      <c r="C10" s="53"/>
      <c r="D10" s="53"/>
      <c r="E10" s="53"/>
      <c r="F10" s="53"/>
      <c r="G10" s="53"/>
      <c r="H10" s="24"/>
      <c r="I10" s="25"/>
      <c r="J10" s="26"/>
    </row>
    <row r="11" spans="1:10" ht="16.5" thickBot="1" x14ac:dyDescent="0.3">
      <c r="A11" s="64"/>
      <c r="B11" s="36"/>
      <c r="C11" s="36"/>
      <c r="D11" s="36"/>
      <c r="E11" s="36"/>
      <c r="F11" s="36"/>
      <c r="G11" s="36"/>
      <c r="H11" s="42" t="s">
        <v>7</v>
      </c>
      <c r="I11" s="43"/>
      <c r="J11" s="30">
        <f>SUM(J5:J9)</f>
        <v>0</v>
      </c>
    </row>
    <row r="12" spans="1:10" ht="15.75" x14ac:dyDescent="0.25">
      <c r="A12" s="64"/>
      <c r="B12" s="36"/>
      <c r="C12" s="36"/>
      <c r="D12" s="36"/>
      <c r="E12" s="36"/>
      <c r="F12" s="36"/>
      <c r="G12" s="36"/>
      <c r="H12" s="36"/>
      <c r="I12" s="36"/>
      <c r="J12" s="37"/>
    </row>
    <row r="13" spans="1:10" ht="15.75" x14ac:dyDescent="0.25">
      <c r="A13" s="64"/>
      <c r="B13" s="40" t="s">
        <v>10</v>
      </c>
      <c r="C13" s="40"/>
      <c r="D13" s="40"/>
      <c r="E13" s="40"/>
      <c r="F13" s="40"/>
      <c r="G13" s="40"/>
      <c r="H13" s="40"/>
      <c r="I13" s="40"/>
      <c r="J13" s="41"/>
    </row>
    <row r="14" spans="1:10" ht="31.5" customHeight="1" x14ac:dyDescent="0.25">
      <c r="A14" s="27">
        <v>1</v>
      </c>
      <c r="B14" s="34" t="s">
        <v>6</v>
      </c>
      <c r="C14" s="34"/>
      <c r="D14" s="34"/>
      <c r="E14" s="34"/>
      <c r="F14" s="34"/>
      <c r="G14" s="34"/>
      <c r="H14" s="34"/>
      <c r="I14" s="34"/>
      <c r="J14" s="35"/>
    </row>
    <row r="15" spans="1:10" ht="31.5" customHeight="1" x14ac:dyDescent="0.25">
      <c r="A15" s="27">
        <v>2</v>
      </c>
      <c r="B15" s="38" t="s">
        <v>24</v>
      </c>
      <c r="C15" s="38"/>
      <c r="D15" s="38"/>
      <c r="E15" s="38"/>
      <c r="F15" s="38"/>
      <c r="G15" s="38"/>
      <c r="H15" s="38"/>
      <c r="I15" s="38"/>
      <c r="J15" s="39"/>
    </row>
    <row r="16" spans="1:10" ht="31.5" customHeight="1" x14ac:dyDescent="0.25">
      <c r="A16" s="27">
        <v>3</v>
      </c>
      <c r="B16" s="67" t="s">
        <v>32</v>
      </c>
      <c r="C16" s="67"/>
      <c r="D16" s="67"/>
      <c r="E16" s="67"/>
      <c r="F16" s="67"/>
      <c r="G16" s="67"/>
      <c r="H16" s="67"/>
      <c r="I16" s="67"/>
      <c r="J16" s="68"/>
    </row>
    <row r="17" spans="1:10" ht="31.5" customHeight="1" x14ac:dyDescent="0.25">
      <c r="A17" s="27">
        <v>4</v>
      </c>
      <c r="B17" s="69" t="s">
        <v>25</v>
      </c>
      <c r="C17" s="69"/>
      <c r="D17" s="69"/>
      <c r="E17" s="69"/>
      <c r="F17" s="69"/>
      <c r="G17" s="69"/>
      <c r="H17" s="69"/>
      <c r="I17" s="69"/>
      <c r="J17" s="70"/>
    </row>
    <row r="18" spans="1:10" ht="15.75" x14ac:dyDescent="0.25">
      <c r="A18" s="27">
        <v>5</v>
      </c>
      <c r="B18" s="34" t="s">
        <v>26</v>
      </c>
      <c r="C18" s="34"/>
      <c r="D18" s="34"/>
      <c r="E18" s="34"/>
      <c r="F18" s="34"/>
      <c r="G18" s="34"/>
      <c r="H18" s="34"/>
      <c r="I18" s="34"/>
      <c r="J18" s="35"/>
    </row>
    <row r="19" spans="1:10" ht="15.75" x14ac:dyDescent="0.25">
      <c r="A19" s="27">
        <v>6</v>
      </c>
      <c r="B19" s="38" t="s">
        <v>13</v>
      </c>
      <c r="C19" s="38"/>
      <c r="D19" s="38"/>
      <c r="E19" s="38"/>
      <c r="F19" s="38"/>
      <c r="G19" s="38"/>
      <c r="H19" s="38"/>
      <c r="I19" s="38"/>
      <c r="J19" s="39"/>
    </row>
    <row r="20" spans="1:10" ht="15.75" x14ac:dyDescent="0.25">
      <c r="A20" s="27">
        <v>7</v>
      </c>
      <c r="B20" s="38" t="s">
        <v>11</v>
      </c>
      <c r="C20" s="38"/>
      <c r="D20" s="38"/>
      <c r="E20" s="38"/>
      <c r="F20" s="38"/>
      <c r="G20" s="38"/>
      <c r="H20" s="38"/>
      <c r="I20" s="38"/>
      <c r="J20" s="39"/>
    </row>
    <row r="21" spans="1:10" ht="15.75" x14ac:dyDescent="0.25">
      <c r="A21" s="27">
        <v>8</v>
      </c>
      <c r="B21" s="34" t="s">
        <v>8</v>
      </c>
      <c r="C21" s="34"/>
      <c r="D21" s="34"/>
      <c r="E21" s="34"/>
      <c r="F21" s="34"/>
      <c r="G21" s="34"/>
      <c r="H21" s="34"/>
      <c r="I21" s="34"/>
      <c r="J21" s="35"/>
    </row>
    <row r="22" spans="1:10" ht="15.75" x14ac:dyDescent="0.25">
      <c r="A22" s="27">
        <v>9</v>
      </c>
      <c r="B22" s="34" t="s">
        <v>27</v>
      </c>
      <c r="C22" s="34"/>
      <c r="D22" s="34"/>
      <c r="E22" s="34"/>
      <c r="F22" s="34"/>
      <c r="G22" s="34"/>
      <c r="H22" s="34"/>
      <c r="I22" s="34"/>
      <c r="J22" s="35"/>
    </row>
    <row r="23" spans="1:10" ht="15.75" x14ac:dyDescent="0.25">
      <c r="A23" s="27">
        <v>10</v>
      </c>
      <c r="B23" s="38" t="s">
        <v>9</v>
      </c>
      <c r="C23" s="38"/>
      <c r="D23" s="38"/>
      <c r="E23" s="38"/>
      <c r="F23" s="38"/>
      <c r="G23" s="38"/>
      <c r="H23" s="38"/>
      <c r="I23" s="38"/>
      <c r="J23" s="39"/>
    </row>
    <row r="24" spans="1:10" ht="15.75" x14ac:dyDescent="0.25">
      <c r="A24" s="27">
        <v>11</v>
      </c>
      <c r="B24" s="34" t="s">
        <v>28</v>
      </c>
      <c r="C24" s="34"/>
      <c r="D24" s="34"/>
      <c r="E24" s="34"/>
      <c r="F24" s="34"/>
      <c r="G24" s="34"/>
      <c r="H24" s="34"/>
      <c r="I24" s="34"/>
      <c r="J24" s="35"/>
    </row>
    <row r="25" spans="1:10" ht="15.75" x14ac:dyDescent="0.25">
      <c r="A25" s="27">
        <v>12</v>
      </c>
      <c r="B25" s="34" t="s">
        <v>29</v>
      </c>
      <c r="C25" s="34"/>
      <c r="D25" s="34"/>
      <c r="E25" s="34"/>
      <c r="F25" s="34"/>
      <c r="G25" s="34"/>
      <c r="H25" s="34"/>
      <c r="I25" s="34"/>
      <c r="J25" s="35"/>
    </row>
    <row r="26" spans="1:10" ht="15.75" x14ac:dyDescent="0.25">
      <c r="A26" s="27">
        <v>13</v>
      </c>
      <c r="B26" s="34" t="s">
        <v>30</v>
      </c>
      <c r="C26" s="34"/>
      <c r="D26" s="34"/>
      <c r="E26" s="34"/>
      <c r="F26" s="34"/>
      <c r="G26" s="34"/>
      <c r="H26" s="34"/>
      <c r="I26" s="34"/>
      <c r="J26" s="35"/>
    </row>
    <row r="27" spans="1:10" ht="15.75" x14ac:dyDescent="0.25">
      <c r="A27" s="27">
        <v>14</v>
      </c>
      <c r="B27" s="34" t="s">
        <v>31</v>
      </c>
      <c r="C27" s="34"/>
      <c r="D27" s="34"/>
      <c r="E27" s="34"/>
      <c r="F27" s="34"/>
      <c r="G27" s="34"/>
      <c r="H27" s="34"/>
      <c r="I27" s="34"/>
      <c r="J27" s="35"/>
    </row>
    <row r="28" spans="1:10" ht="15.75" x14ac:dyDescent="0.25">
      <c r="A28" s="27"/>
      <c r="B28" s="36"/>
      <c r="C28" s="36"/>
      <c r="D28" s="36"/>
      <c r="E28" s="36"/>
      <c r="F28" s="36"/>
      <c r="G28" s="36"/>
      <c r="H28" s="36"/>
      <c r="I28" s="36"/>
      <c r="J28" s="37"/>
    </row>
    <row r="29" spans="1:10" x14ac:dyDescent="0.25">
      <c r="A29" s="60"/>
      <c r="B29" s="61"/>
      <c r="C29" s="61"/>
      <c r="D29" s="61"/>
      <c r="E29" s="61"/>
      <c r="F29" s="61"/>
      <c r="G29" s="36"/>
      <c r="H29" s="36"/>
      <c r="I29" s="36"/>
      <c r="J29" s="37"/>
    </row>
    <row r="30" spans="1:10" x14ac:dyDescent="0.25">
      <c r="A30" s="60"/>
      <c r="B30" s="61"/>
      <c r="C30" s="61"/>
      <c r="D30" s="61"/>
      <c r="E30" s="61"/>
      <c r="F30" s="61"/>
      <c r="G30" s="36"/>
      <c r="H30" s="36"/>
      <c r="I30" s="36"/>
      <c r="J30" s="37"/>
    </row>
    <row r="31" spans="1:10" x14ac:dyDescent="0.25">
      <c r="A31" s="60"/>
      <c r="B31" s="61"/>
      <c r="C31" s="61"/>
      <c r="D31" s="61"/>
      <c r="E31" s="61"/>
      <c r="F31" s="61"/>
      <c r="G31" s="36"/>
      <c r="H31" s="36"/>
      <c r="I31" s="36"/>
      <c r="J31" s="37"/>
    </row>
    <row r="32" spans="1:10" ht="15.75" thickBot="1" x14ac:dyDescent="0.3">
      <c r="A32" s="28"/>
      <c r="B32" s="29"/>
      <c r="C32" s="29"/>
      <c r="D32" s="29"/>
      <c r="E32" s="29"/>
      <c r="F32" s="29"/>
      <c r="G32" s="62" t="s">
        <v>12</v>
      </c>
      <c r="H32" s="62"/>
      <c r="I32" s="62"/>
      <c r="J32" s="63"/>
    </row>
    <row r="33" spans="1:10" x14ac:dyDescent="0.25">
      <c r="A33" s="32"/>
      <c r="C33" s="33"/>
      <c r="E33" s="33"/>
      <c r="F33" s="33"/>
      <c r="I33" s="33"/>
      <c r="J33" s="33"/>
    </row>
    <row r="34" spans="1:10" x14ac:dyDescent="0.25">
      <c r="A34" s="32"/>
      <c r="C34" s="33"/>
      <c r="E34" s="33"/>
      <c r="F34" s="33"/>
      <c r="I34" s="33"/>
      <c r="J34" s="33"/>
    </row>
    <row r="35" spans="1:10" x14ac:dyDescent="0.25">
      <c r="A35" s="32"/>
      <c r="C35" s="33"/>
      <c r="E35" s="33"/>
      <c r="F35" s="33"/>
      <c r="I35" s="33"/>
      <c r="J35" s="33"/>
    </row>
    <row r="36" spans="1:10" x14ac:dyDescent="0.25">
      <c r="A36" s="32"/>
      <c r="C36" s="33"/>
      <c r="E36" s="33"/>
      <c r="F36" s="33"/>
      <c r="I36" s="33"/>
      <c r="J36" s="33"/>
    </row>
    <row r="37" spans="1:10" x14ac:dyDescent="0.25">
      <c r="A37" s="32"/>
      <c r="C37" s="33"/>
      <c r="E37" s="33"/>
      <c r="F37" s="33"/>
      <c r="I37" s="33"/>
      <c r="J37" s="33"/>
    </row>
    <row r="38" spans="1:10" x14ac:dyDescent="0.25">
      <c r="A38" s="32"/>
      <c r="C38" s="33"/>
      <c r="E38" s="33"/>
      <c r="F38" s="33"/>
      <c r="I38" s="33"/>
      <c r="J38" s="33"/>
    </row>
    <row r="39" spans="1:10" x14ac:dyDescent="0.25">
      <c r="A39" s="32"/>
      <c r="C39" s="33"/>
      <c r="E39" s="33"/>
      <c r="F39" s="33"/>
      <c r="I39" s="33"/>
      <c r="J39" s="33"/>
    </row>
    <row r="40" spans="1:10" x14ac:dyDescent="0.25">
      <c r="A40" s="32"/>
      <c r="C40" s="33"/>
      <c r="E40" s="33"/>
      <c r="F40" s="33"/>
      <c r="I40" s="33"/>
      <c r="J40" s="33"/>
    </row>
    <row r="41" spans="1:10" x14ac:dyDescent="0.25">
      <c r="A41" s="32"/>
      <c r="C41" s="33"/>
      <c r="E41" s="33"/>
      <c r="F41" s="33"/>
      <c r="I41" s="33"/>
      <c r="J41" s="33"/>
    </row>
    <row r="42" spans="1:10" x14ac:dyDescent="0.25">
      <c r="A42" s="32"/>
      <c r="C42" s="33"/>
      <c r="E42" s="33"/>
      <c r="F42" s="33"/>
      <c r="I42" s="33"/>
      <c r="J42" s="33"/>
    </row>
    <row r="43" spans="1:10" x14ac:dyDescent="0.25">
      <c r="C43" s="33"/>
      <c r="E43" s="33"/>
      <c r="F43" s="33"/>
      <c r="I43" s="33"/>
      <c r="J43" s="33"/>
    </row>
  </sheetData>
  <sheetProtection algorithmName="SHA-512" hashValue="zYwL13JAPZIXmYP8yXQM23UqbinOm6Hs8AGnQpm1necCElo98do2rDzTjYXOIvSR0bNamYXtn1HSjrXne90IvA==" saltValue="ako9x0p2Bg0asZA5ARzE1w==" spinCount="100000" sheet="1" objects="1" scenarios="1"/>
  <mergeCells count="31">
    <mergeCell ref="A1:J1"/>
    <mergeCell ref="A29:F31"/>
    <mergeCell ref="G29:J31"/>
    <mergeCell ref="G32:J32"/>
    <mergeCell ref="A10:A13"/>
    <mergeCell ref="A2:A3"/>
    <mergeCell ref="H12:J12"/>
    <mergeCell ref="B20:J20"/>
    <mergeCell ref="B21:J21"/>
    <mergeCell ref="B22:J22"/>
    <mergeCell ref="B23:J23"/>
    <mergeCell ref="B14:J14"/>
    <mergeCell ref="B15:J15"/>
    <mergeCell ref="B16:J16"/>
    <mergeCell ref="B17:J17"/>
    <mergeCell ref="B18:J18"/>
    <mergeCell ref="B13:J13"/>
    <mergeCell ref="H11:I11"/>
    <mergeCell ref="H2:H3"/>
    <mergeCell ref="I2:I3"/>
    <mergeCell ref="J2:J3"/>
    <mergeCell ref="B2:D2"/>
    <mergeCell ref="E2:G2"/>
    <mergeCell ref="B10:G12"/>
    <mergeCell ref="H4:J4"/>
    <mergeCell ref="B25:J25"/>
    <mergeCell ref="B26:J26"/>
    <mergeCell ref="B27:J27"/>
    <mergeCell ref="B28:J28"/>
    <mergeCell ref="B19:J19"/>
    <mergeCell ref="B24:J24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rent SOR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2025-10-28T11:10:35Z</dcterms:modified>
</cp:coreProperties>
</file>