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filterPrivacy="1"/>
  <xr:revisionPtr revIDLastSave="0" documentId="13_ncr:1_{1895A1EF-50E3-43B0-995A-758CAF3D7052}" xr6:coauthVersionLast="47" xr6:coauthVersionMax="47" xr10:uidLastSave="{00000000-0000-0000-0000-000000000000}"/>
  <bookViews>
    <workbookView xWindow="-120" yWindow="-120" windowWidth="29040" windowHeight="15720" tabRatio="691" activeTab="2" xr2:uid="{00000000-000D-0000-FFFF-FFFF00000000}"/>
  </bookViews>
  <sheets>
    <sheet name="Grand Total Summary Schedule 4" sheetId="3" r:id="rId1"/>
    <sheet name="Schedule 1" sheetId="4" r:id="rId2"/>
    <sheet name="Schedule 2" sheetId="16" r:id="rId3"/>
    <sheet name="Schedule 3" sheetId="18" r:id="rId4"/>
    <sheet name="Sheet1" sheetId="17" r:id="rId5"/>
  </sheets>
  <definedNames>
    <definedName name="_xlnm.Print_Area" localSheetId="1">'Schedule 1'!$A$2:$G$9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6" l="1"/>
  <c r="F15" i="16" s="1"/>
  <c r="F13" i="16"/>
  <c r="G13" i="16" s="1"/>
  <c r="H13" i="16" s="1"/>
  <c r="E11" i="18"/>
  <c r="G10" i="18"/>
  <c r="H10" i="18" s="1"/>
  <c r="H12" i="16"/>
  <c r="G12" i="16"/>
  <c r="F6" i="4"/>
  <c r="G6" i="4" s="1"/>
  <c r="C5" i="3" s="1"/>
  <c r="F16" i="16" l="1"/>
  <c r="G16" i="16" s="1"/>
  <c r="H16" i="16" s="1"/>
  <c r="G15" i="16"/>
  <c r="H15" i="16" s="1"/>
  <c r="G14" i="16"/>
  <c r="H14" i="16" s="1"/>
  <c r="G11" i="18"/>
  <c r="H11" i="18" s="1"/>
  <c r="H17" i="16"/>
  <c r="E12" i="18"/>
  <c r="G12" i="18" s="1"/>
  <c r="I13" i="16"/>
  <c r="I14" i="16"/>
  <c r="I15" i="16"/>
  <c r="I16" i="16"/>
  <c r="I12" i="16"/>
  <c r="E17" i="16"/>
  <c r="H12" i="18" l="1"/>
  <c r="E13" i="18"/>
  <c r="G13" i="18" s="1"/>
  <c r="H13" i="18" s="1"/>
  <c r="J13" i="16"/>
  <c r="J14" i="16"/>
  <c r="J16" i="16"/>
  <c r="J15" i="16"/>
  <c r="C8" i="3"/>
  <c r="G17" i="16"/>
  <c r="J12" i="16"/>
  <c r="E14" i="18" l="1"/>
  <c r="G14" i="18" s="1"/>
  <c r="H14" i="18" s="1"/>
  <c r="H15" i="18" s="1"/>
  <c r="E15" i="18"/>
  <c r="J17" i="16"/>
  <c r="J19" i="16" s="1"/>
  <c r="G15" i="18" l="1"/>
  <c r="C6" i="3"/>
  <c r="J12" i="18"/>
  <c r="I12" i="18"/>
  <c r="J14" i="18"/>
  <c r="I14" i="18"/>
  <c r="J11" i="18"/>
  <c r="I10" i="18"/>
  <c r="J10" i="18"/>
  <c r="J15" i="18"/>
  <c r="I11" i="18"/>
  <c r="I13" i="18"/>
  <c r="J13" i="18"/>
</calcChain>
</file>

<file path=xl/sharedStrings.xml><?xml version="1.0" encoding="utf-8"?>
<sst xmlns="http://schemas.openxmlformats.org/spreadsheetml/2006/main" count="73" uniqueCount="58">
  <si>
    <t>Item</t>
  </si>
  <si>
    <t>Description</t>
  </si>
  <si>
    <t>6=4*5</t>
  </si>
  <si>
    <t>General instructions to fill the Price Schedules</t>
  </si>
  <si>
    <t>Unit</t>
  </si>
  <si>
    <t>Description of Item</t>
  </si>
  <si>
    <t>Sl. No.</t>
  </si>
  <si>
    <t>Lumpsum</t>
  </si>
  <si>
    <t>Year</t>
  </si>
  <si>
    <t>PRICES (INR)</t>
  </si>
  <si>
    <t>Present Value Factor (PVF)</t>
  </si>
  <si>
    <t>Bidders are required to fill the relevant portion/Parts/Line items/scope of the respective Price Schedules only. In case, any line item is left blank by the bidder, it will be deemed assumed by the Employer that such portion/Parts/line item/Scope has been considered by the bidder suitably somewhere else in the Price schedules..</t>
  </si>
  <si>
    <t>The payment of GST/Taxation by the Employer shall only be at the CEILING of GST/Taxation as mentioned by the Bidder in the Schedule No 2 at the time of bidding. Bidders are required to quote the applicable GST/Taxation with due diligence &amp; appropriate financial prudence, as afterwards bidders will not be able to change or claim the GST charges already quoted during the bid.</t>
  </si>
  <si>
    <t>Bidders are required to mention the GST amount ( Column I) on the actual S&amp;M cost of the yearly basis &amp; not on the NPV of S&amp;M cost.</t>
  </si>
  <si>
    <t>The payment of GST/Taxation by the Employer shall only be at the CEILING of GST/Taxation as mentioned by the Bidder in this Schedule No. 1 at the time of bidding. Bidders are required to quote the applicable GST/Taxation with due diligence &amp; appropriate financial prudence, as afterwards bidders will not be able to change or claim the GST charges already quoted during the bid.</t>
  </si>
  <si>
    <t>General instruction to fill the Price Schedules</t>
  </si>
  <si>
    <t xml:space="preserve">Schedule No. 2. Support and Maintenance (S&amp;M) Charges </t>
  </si>
  <si>
    <r>
      <t xml:space="preserve">S&amp;M Charges for the Software – </t>
    </r>
    <r>
      <rPr>
        <b/>
        <sz val="10.5"/>
        <color rgb="FF000000"/>
        <rFont val="Arial"/>
        <family val="2"/>
      </rPr>
      <t>SECOND YEAR</t>
    </r>
  </si>
  <si>
    <r>
      <t xml:space="preserve">S&amp;M Charges for the Software – </t>
    </r>
    <r>
      <rPr>
        <b/>
        <sz val="10.5"/>
        <color rgb="FF000000"/>
        <rFont val="Arial"/>
        <family val="2"/>
      </rPr>
      <t>THIRD YEAR</t>
    </r>
  </si>
  <si>
    <r>
      <t xml:space="preserve">S&amp;M Charges for the Software – </t>
    </r>
    <r>
      <rPr>
        <b/>
        <sz val="10.5"/>
        <color rgb="FF000000"/>
        <rFont val="Arial"/>
        <family val="2"/>
      </rPr>
      <t>FOURTH YEAR</t>
    </r>
  </si>
  <si>
    <r>
      <t>S&amp;M Charges for the Software –</t>
    </r>
    <r>
      <rPr>
        <b/>
        <sz val="10.5"/>
        <color rgb="FF000000"/>
        <rFont val="Arial"/>
        <family val="2"/>
      </rPr>
      <t>FIFTH YEAR</t>
    </r>
  </si>
  <si>
    <r>
      <t xml:space="preserve">S&amp;M Charges for the Software – </t>
    </r>
    <r>
      <rPr>
        <b/>
        <sz val="10.5"/>
        <color rgb="FF000000"/>
        <rFont val="Arial"/>
        <family val="2"/>
      </rPr>
      <t>FIRST YEAR</t>
    </r>
  </si>
  <si>
    <t xml:space="preserve">Percentage of total value quoted in SoR 1 in comparison tototal value (NPV) of Service and Maintenance for 5 years (SoR 2).					</t>
  </si>
  <si>
    <t>Schedule No. 3. Manpower cost during Support and Maintenance (S&amp;M) Period</t>
  </si>
  <si>
    <t>Annual Manpower charges (INR)</t>
  </si>
  <si>
    <t>Manpower charges per employee (for the 1st year)</t>
  </si>
  <si>
    <t>Manpower charges per employee (for the 2nd year)</t>
  </si>
  <si>
    <t>Manpower charges per employee (for the 3rd year)</t>
  </si>
  <si>
    <t>Manpower charges per employee (for the 4th year)</t>
  </si>
  <si>
    <t>Manpower charges per employee (for the 5th year)</t>
  </si>
  <si>
    <t>NPV OF Manpower charges FOR 5 YEARS (1+2+3+4+5)</t>
  </si>
  <si>
    <t>Total Price of Schedule No.3/SOR 3</t>
  </si>
  <si>
    <t xml:space="preserve">Total Price of Schedule No. 2/SOR 2 </t>
  </si>
  <si>
    <t xml:space="preserve">Total Price of Schedule No. 1/SOR 1 </t>
  </si>
  <si>
    <t>Estimated Bid Value (EBV) = [Total Value of SOR 1, SOR 2 &amp; SOR 3 = SOR 4 in INR]</t>
  </si>
  <si>
    <t>Total Value of SOR 1, SOR 2 &amp; SOR 3</t>
  </si>
  <si>
    <t>SCHEDULE NO 4/ SCHEDULE OF RATES [SOR-4] - GRAND TOTAL SUMMARY</t>
  </si>
  <si>
    <t>The payment of GST/Taxation by the Employer shall only be at the CEILING of GST/Taxation as mentioned by the Bidder in the Schedule No 3 at the time of bidding. Bidders are required to quote the applicable GST/Taxation with due diligence &amp; appropriate financial prudence, as afterwards bidders will not be able to change or claim the GST charges already quoted during the bid.</t>
  </si>
  <si>
    <t xml:space="preserve">In case the bidder doesn't want to mention any quantity/price in any particular line item, then he has to mandatorily put zero (0) against that particular line item. </t>
  </si>
  <si>
    <t>GST (%)</t>
  </si>
  <si>
    <t>Total value of Applicable GST (INR)</t>
  </si>
  <si>
    <t>7=4+6</t>
  </si>
  <si>
    <t>Total Price including GST (INR)</t>
  </si>
  <si>
    <t>One-time charges towards configuration and Go-Live of the Software (INR)</t>
  </si>
  <si>
    <t>One Time Charges towards configuration followed by Go Live of  "Software as a Service"</t>
  </si>
  <si>
    <t>The Supplier shall quote only in the cells highlighted in yellow above.</t>
  </si>
  <si>
    <t>Annual S&amp;M Charges (INR, excluding GST)</t>
  </si>
  <si>
    <t>Total value of Applicable GST (%)</t>
  </si>
  <si>
    <t>NPV of S&amp;M Charges (INR)</t>
  </si>
  <si>
    <t>Applicable GST (INR)</t>
  </si>
  <si>
    <t>General instruction to fill the Price Schedule</t>
  </si>
  <si>
    <t>S&amp;M Charges on YoY basis must be entered in equal or in ascending order only.</t>
  </si>
  <si>
    <t xml:space="preserve">NPV OF S&amp;M FOR 5 YEARS (1+2+3+4+5) </t>
  </si>
  <si>
    <t>NPV of Manpower charges (INR)</t>
  </si>
  <si>
    <t>7=6+4</t>
  </si>
  <si>
    <t>8 = 7* PVF</t>
  </si>
  <si>
    <t>8= 7* PVF</t>
  </si>
  <si>
    <t>Schedule No. 1. Deployment of Software under SaaS model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</si>
</sst>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INR]\ #,##0.00;[Red][$INR]\ #,##0.00"/>
    <numFmt numFmtId="165" formatCode="[$INR]\ #,##0.00"/>
    <numFmt numFmtId="166" formatCode="0.000"/>
  </numFmts>
  <fonts count="21" x14ac:knownFonts="1">
    <font>
      <sz val="11"/>
      <color theme="1"/>
      <name val="Calibri"/>
      <family val="2"/>
      <scheme val="minor"/>
    </font>
    <font>
      <sz val="11.5"/>
      <color rgb="FF000000"/>
      <name val="Arial"/>
      <family val="2"/>
    </font>
    <font>
      <b/>
      <sz val="11.5"/>
      <color rgb="FF000000"/>
      <name val="Arial"/>
      <family val="2"/>
    </font>
    <font>
      <b/>
      <sz val="14"/>
      <color theme="1"/>
      <name val="Times New Roman"/>
      <family val="1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b/>
      <sz val="20"/>
      <color theme="1"/>
      <name val="Calibri"/>
      <family val="2"/>
      <scheme val="minor"/>
    </font>
    <font>
      <sz val="20"/>
      <name val="Arial"/>
      <family val="2"/>
    </font>
    <font>
      <sz val="20"/>
      <color theme="1"/>
      <name val="Arial"/>
      <family val="2"/>
    </font>
    <font>
      <b/>
      <sz val="28"/>
      <color rgb="FF000000"/>
      <name val="Times New Roman"/>
      <family val="1"/>
    </font>
    <font>
      <b/>
      <sz val="10.5"/>
      <color rgb="FF000000"/>
      <name val="Arial"/>
      <family val="2"/>
    </font>
    <font>
      <sz val="10.5"/>
      <color rgb="FF000000"/>
      <name val="Arial"/>
      <family val="2"/>
    </font>
    <font>
      <b/>
      <sz val="10.5"/>
      <color theme="1"/>
      <name val="Arial"/>
      <family val="2"/>
    </font>
    <font>
      <b/>
      <sz val="10.5"/>
      <color theme="1"/>
      <name val="Calibri"/>
      <family val="2"/>
      <scheme val="minor"/>
    </font>
    <font>
      <sz val="10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thick">
        <color auto="1"/>
      </right>
      <top/>
      <bottom style="thick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ck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/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  <xf numFmtId="0" fontId="5" fillId="4" borderId="1" xfId="0" applyFont="1" applyFill="1" applyBorder="1"/>
    <xf numFmtId="4" fontId="5" fillId="4" borderId="1" xfId="0" applyNumberFormat="1" applyFont="1" applyFill="1" applyBorder="1" applyAlignment="1">
      <alignment horizontal="center"/>
    </xf>
    <xf numFmtId="0" fontId="4" fillId="0" borderId="1" xfId="0" applyFont="1" applyBorder="1"/>
    <xf numFmtId="4" fontId="4" fillId="0" borderId="1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4" fontId="6" fillId="0" borderId="2" xfId="0" applyNumberFormat="1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0" fontId="12" fillId="7" borderId="1" xfId="0" applyNumberFormat="1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165" fontId="12" fillId="0" borderId="1" xfId="0" applyNumberFormat="1" applyFont="1" applyBorder="1" applyAlignment="1">
      <alignment horizontal="right" vertical="center" wrapText="1"/>
    </xf>
    <xf numFmtId="166" fontId="12" fillId="0" borderId="1" xfId="0" applyNumberFormat="1" applyFont="1" applyBorder="1" applyAlignment="1">
      <alignment horizontal="center" vertical="center" wrapText="1"/>
    </xf>
    <xf numFmtId="165" fontId="14" fillId="0" borderId="1" xfId="0" applyNumberFormat="1" applyFont="1" applyBorder="1" applyAlignment="1">
      <alignment horizontal="right" vertical="center"/>
    </xf>
    <xf numFmtId="0" fontId="15" fillId="3" borderId="1" xfId="0" applyFont="1" applyFill="1" applyBorder="1"/>
    <xf numFmtId="0" fontId="12" fillId="3" borderId="1" xfId="0" applyFont="1" applyFill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165" fontId="12" fillId="3" borderId="1" xfId="0" applyNumberFormat="1" applyFont="1" applyFill="1" applyBorder="1" applyAlignment="1">
      <alignment horizontal="right" vertical="center" wrapText="1"/>
    </xf>
    <xf numFmtId="0" fontId="16" fillId="0" borderId="0" xfId="0" applyFont="1"/>
    <xf numFmtId="0" fontId="16" fillId="0" borderId="0" xfId="0" applyFont="1" applyAlignment="1">
      <alignment horizontal="center"/>
    </xf>
    <xf numFmtId="0" fontId="16" fillId="0" borderId="1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2" fontId="6" fillId="0" borderId="2" xfId="0" applyNumberFormat="1" applyFont="1" applyBorder="1" applyAlignment="1">
      <alignment horizontal="center" vertical="center" wrapText="1"/>
    </xf>
    <xf numFmtId="9" fontId="6" fillId="2" borderId="2" xfId="1" applyFont="1" applyFill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0" fontId="16" fillId="6" borderId="8" xfId="0" applyNumberFormat="1" applyFont="1" applyFill="1" applyBorder="1"/>
    <xf numFmtId="164" fontId="12" fillId="2" borderId="1" xfId="0" applyNumberFormat="1" applyFont="1" applyFill="1" applyBorder="1" applyAlignment="1">
      <alignment horizontal="right" vertical="center" wrapText="1"/>
    </xf>
    <xf numFmtId="0" fontId="6" fillId="9" borderId="2" xfId="0" applyFont="1" applyFill="1" applyBorder="1" applyAlignment="1">
      <alignment horizontal="center" vertical="center" wrapText="1"/>
    </xf>
    <xf numFmtId="165" fontId="12" fillId="2" borderId="1" xfId="0" applyNumberFormat="1" applyFont="1" applyFill="1" applyBorder="1" applyAlignment="1">
      <alignment horizontal="right" vertical="center" wrapText="1"/>
    </xf>
    <xf numFmtId="10" fontId="12" fillId="2" borderId="1" xfId="0" applyNumberFormat="1" applyFont="1" applyFill="1" applyBorder="1" applyAlignment="1">
      <alignment horizontal="right" vertical="center" wrapText="1"/>
    </xf>
    <xf numFmtId="0" fontId="12" fillId="9" borderId="1" xfId="0" applyFont="1" applyFill="1" applyBorder="1" applyAlignment="1">
      <alignment vertical="center" wrapText="1"/>
    </xf>
    <xf numFmtId="10" fontId="12" fillId="0" borderId="1" xfId="0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0" fontId="3" fillId="0" borderId="1" xfId="0" applyFont="1" applyBorder="1" applyAlignment="1">
      <alignment horizontal="center" vertical="center"/>
    </xf>
    <xf numFmtId="0" fontId="11" fillId="6" borderId="7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2" fillId="10" borderId="1" xfId="0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 wrapText="1"/>
    </xf>
    <xf numFmtId="0" fontId="12" fillId="9" borderId="16" xfId="0" applyFont="1" applyFill="1" applyBorder="1" applyAlignment="1">
      <alignment horizontal="center" vertical="center" wrapText="1"/>
    </xf>
    <xf numFmtId="0" fontId="12" fillId="9" borderId="17" xfId="0" applyFont="1" applyFill="1" applyBorder="1" applyAlignment="1">
      <alignment horizontal="center" vertical="center" wrapText="1"/>
    </xf>
    <xf numFmtId="0" fontId="12" fillId="9" borderId="1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8" fillId="6" borderId="7" xfId="0" applyFont="1" applyFill="1" applyBorder="1" applyAlignment="1">
      <alignment horizontal="center" wrapText="1"/>
    </xf>
    <xf numFmtId="0" fontId="18" fillId="6" borderId="15" xfId="0" applyFont="1" applyFill="1" applyBorder="1" applyAlignment="1">
      <alignment horizontal="center" wrapText="1"/>
    </xf>
    <xf numFmtId="0" fontId="18" fillId="6" borderId="8" xfId="0" applyFont="1" applyFill="1" applyBorder="1" applyAlignment="1">
      <alignment horizont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0" xfId="0" applyFont="1" applyBorder="1" applyAlignment="1">
      <alignment horizontal="left" vertical="center" wrapText="1"/>
    </xf>
    <xf numFmtId="0" fontId="19" fillId="0" borderId="19" xfId="0" applyFont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0" fillId="10" borderId="19" xfId="0" applyFont="1" applyFill="1" applyBorder="1" applyAlignment="1">
      <alignment horizontal="center" vertical="center"/>
    </xf>
    <xf numFmtId="0" fontId="20" fillId="10" borderId="0" xfId="0" applyFont="1" applyFill="1" applyAlignment="1">
      <alignment horizontal="center" vertical="center"/>
    </xf>
    <xf numFmtId="0" fontId="12" fillId="9" borderId="19" xfId="0" applyFont="1" applyFill="1" applyBorder="1" applyAlignment="1">
      <alignment horizontal="center" vertical="center" wrapText="1"/>
    </xf>
    <xf numFmtId="0" fontId="12" fillId="9" borderId="0" xfId="0" applyFont="1" applyFill="1" applyAlignment="1">
      <alignment horizontal="center" vertical="center" wrapText="1"/>
    </xf>
    <xf numFmtId="0" fontId="16" fillId="0" borderId="19" xfId="0" applyFont="1" applyBorder="1" applyAlignment="1">
      <alignment horizontal="left" vertical="center" wrapText="1"/>
    </xf>
    <xf numFmtId="0" fontId="16" fillId="0" borderId="0" xfId="0" applyFont="1" applyAlignment="1">
      <alignment horizontal="left" vertical="center" wrapText="1"/>
    </xf>
  </cellXfs>
  <cellStyles count="2">
    <cellStyle name="Normal" xfId="0" builtinId="0"/>
    <cellStyle name="Percent" xfId="1" builtinId="5"/>
  </cellStyles>
  <dxfs count="6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1"/>
  <sheetViews>
    <sheetView showGridLines="0" view="pageBreakPreview" zoomScale="80" zoomScaleNormal="85" zoomScaleSheetLayoutView="80" workbookViewId="0">
      <selection activeCell="C6" sqref="C6"/>
    </sheetView>
  </sheetViews>
  <sheetFormatPr defaultColWidth="8.85546875" defaultRowHeight="15" x14ac:dyDescent="0.25"/>
  <cols>
    <col min="1" max="1" width="2.42578125" customWidth="1"/>
    <col min="2" max="2" width="120.7109375" customWidth="1"/>
    <col min="3" max="3" width="112" style="5" customWidth="1"/>
  </cols>
  <sheetData>
    <row r="2" spans="2:3" ht="15.75" thickBot="1" x14ac:dyDescent="0.3"/>
    <row r="3" spans="2:3" ht="22.5" customHeight="1" thickTop="1" thickBot="1" x14ac:dyDescent="0.3">
      <c r="B3" s="43" t="s">
        <v>36</v>
      </c>
      <c r="C3" s="43"/>
    </row>
    <row r="4" spans="2:3" ht="22.5" customHeight="1" thickTop="1" thickBot="1" x14ac:dyDescent="0.3">
      <c r="B4" s="46"/>
      <c r="C4" s="47"/>
    </row>
    <row r="5" spans="2:3" ht="24.75" thickTop="1" thickBot="1" x14ac:dyDescent="0.4">
      <c r="B5" s="8" t="s">
        <v>33</v>
      </c>
      <c r="C5" s="9">
        <f>'Schedule 1'!G6</f>
        <v>0</v>
      </c>
    </row>
    <row r="6" spans="2:3" ht="24.75" thickTop="1" thickBot="1" x14ac:dyDescent="0.4">
      <c r="B6" s="8" t="s">
        <v>32</v>
      </c>
      <c r="C6" s="9">
        <f>'Schedule 2'!J17</f>
        <v>0</v>
      </c>
    </row>
    <row r="7" spans="2:3" ht="24.75" thickTop="1" thickBot="1" x14ac:dyDescent="0.4">
      <c r="B7" s="8" t="s">
        <v>31</v>
      </c>
      <c r="C7" s="9">
        <v>0</v>
      </c>
    </row>
    <row r="8" spans="2:3" ht="27.75" thickTop="1" thickBot="1" x14ac:dyDescent="0.45">
      <c r="B8" s="6" t="s">
        <v>35</v>
      </c>
      <c r="C8" s="7">
        <f>SUM(C5:C7)</f>
        <v>0</v>
      </c>
    </row>
    <row r="9" spans="2:3" ht="16.5" thickTop="1" thickBot="1" x14ac:dyDescent="0.3"/>
    <row r="10" spans="2:3" ht="52.5" customHeight="1" thickBot="1" x14ac:dyDescent="0.3">
      <c r="B10" s="44" t="s">
        <v>34</v>
      </c>
      <c r="C10" s="45"/>
    </row>
    <row r="11" spans="2:3" ht="34.5" x14ac:dyDescent="0.25">
      <c r="B11" s="16"/>
      <c r="C11" s="16"/>
    </row>
  </sheetData>
  <mergeCells count="3">
    <mergeCell ref="B3:C3"/>
    <mergeCell ref="B10:C10"/>
    <mergeCell ref="B4:C4"/>
  </mergeCells>
  <pageMargins left="0.7" right="0.7" top="0.75" bottom="0.75" header="0.3" footer="0.3"/>
  <pageSetup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H9"/>
  <sheetViews>
    <sheetView showGridLines="0" view="pageBreakPreview" zoomScale="50" zoomScaleNormal="60" zoomScaleSheetLayoutView="50" workbookViewId="0">
      <selection activeCell="A2" sqref="A2:G2"/>
    </sheetView>
  </sheetViews>
  <sheetFormatPr defaultColWidth="9.140625" defaultRowHeight="15" x14ac:dyDescent="0.25"/>
  <cols>
    <col min="1" max="1" width="10.7109375" style="3" customWidth="1"/>
    <col min="2" max="2" width="68.140625" style="3" customWidth="1"/>
    <col min="3" max="3" width="22.7109375" style="3" customWidth="1"/>
    <col min="4" max="6" width="32" style="3" customWidth="1"/>
    <col min="7" max="7" width="32.85546875" style="4" bestFit="1" customWidth="1"/>
    <col min="8" max="16384" width="9.140625" style="3"/>
  </cols>
  <sheetData>
    <row r="2" spans="1:8" ht="43.5" customHeight="1" x14ac:dyDescent="0.25">
      <c r="A2" s="48" t="s">
        <v>57</v>
      </c>
      <c r="B2" s="48"/>
      <c r="C2" s="48"/>
      <c r="D2" s="48"/>
      <c r="E2" s="48"/>
      <c r="F2" s="48"/>
      <c r="G2" s="48"/>
    </row>
    <row r="3" spans="1:8" ht="26.25" x14ac:dyDescent="0.25">
      <c r="A3" s="49"/>
      <c r="B3" s="49"/>
      <c r="C3" s="49"/>
      <c r="D3" s="49"/>
      <c r="E3" s="49"/>
      <c r="F3" s="49"/>
      <c r="G3" s="49"/>
      <c r="H3" s="2"/>
    </row>
    <row r="4" spans="1:8" ht="249.75" customHeight="1" x14ac:dyDescent="0.25">
      <c r="A4" s="37" t="s">
        <v>0</v>
      </c>
      <c r="B4" s="37" t="s">
        <v>1</v>
      </c>
      <c r="C4" s="37" t="s">
        <v>4</v>
      </c>
      <c r="D4" s="37" t="s">
        <v>43</v>
      </c>
      <c r="E4" s="37" t="s">
        <v>39</v>
      </c>
      <c r="F4" s="37" t="s">
        <v>40</v>
      </c>
      <c r="G4" s="37" t="s">
        <v>42</v>
      </c>
      <c r="H4" s="2"/>
    </row>
    <row r="5" spans="1:8" ht="26.25" x14ac:dyDescent="0.25">
      <c r="A5" s="10">
        <v>1</v>
      </c>
      <c r="B5" s="10">
        <v>2</v>
      </c>
      <c r="C5" s="10">
        <v>3</v>
      </c>
      <c r="D5" s="10">
        <v>4</v>
      </c>
      <c r="E5" s="10">
        <v>5</v>
      </c>
      <c r="F5" s="10">
        <v>6</v>
      </c>
      <c r="G5" s="10" t="s">
        <v>41</v>
      </c>
      <c r="H5" s="1"/>
    </row>
    <row r="6" spans="1:8" ht="84" customHeight="1" x14ac:dyDescent="0.25">
      <c r="A6" s="12">
        <v>1</v>
      </c>
      <c r="B6" s="11" t="s">
        <v>44</v>
      </c>
      <c r="C6" s="12" t="s">
        <v>7</v>
      </c>
      <c r="D6" s="31">
        <v>0</v>
      </c>
      <c r="E6" s="33">
        <v>0</v>
      </c>
      <c r="F6" s="32">
        <f>E6*D6</f>
        <v>0</v>
      </c>
      <c r="G6" s="13">
        <f>F6+D6</f>
        <v>0</v>
      </c>
      <c r="H6" s="1"/>
    </row>
    <row r="7" spans="1:8" ht="41.25" customHeight="1" x14ac:dyDescent="0.25">
      <c r="A7" s="50" t="s">
        <v>3</v>
      </c>
      <c r="B7" s="50"/>
      <c r="C7" s="50"/>
      <c r="D7" s="50"/>
      <c r="E7" s="50"/>
      <c r="F7" s="50"/>
      <c r="G7" s="50"/>
    </row>
    <row r="8" spans="1:8" ht="51.95" customHeight="1" x14ac:dyDescent="0.25">
      <c r="A8" s="14">
        <v>1</v>
      </c>
      <c r="B8" s="51" t="s">
        <v>45</v>
      </c>
      <c r="C8" s="52"/>
      <c r="D8" s="52"/>
      <c r="E8" s="52"/>
      <c r="F8" s="52"/>
      <c r="G8" s="52"/>
    </row>
    <row r="9" spans="1:8" ht="90.95" customHeight="1" x14ac:dyDescent="0.25">
      <c r="A9" s="15">
        <v>2</v>
      </c>
      <c r="B9" s="53" t="s">
        <v>14</v>
      </c>
      <c r="C9" s="54"/>
      <c r="D9" s="54"/>
      <c r="E9" s="54"/>
      <c r="F9" s="54"/>
      <c r="G9" s="55"/>
    </row>
  </sheetData>
  <mergeCells count="5">
    <mergeCell ref="A2:G2"/>
    <mergeCell ref="A3:G3"/>
    <mergeCell ref="A7:G7"/>
    <mergeCell ref="B8:G8"/>
    <mergeCell ref="B9:G9"/>
  </mergeCells>
  <pageMargins left="0.5" right="0.5" top="0.5" bottom="0.5" header="0.3" footer="0.3"/>
  <pageSetup paperSize="9" scale="41" orientation="landscape" r:id="rId1"/>
  <colBreaks count="1" manualBreakCount="1">
    <brk id="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27"/>
  <sheetViews>
    <sheetView tabSelected="1" view="pageBreakPreview" topLeftCell="B1" zoomScale="90" zoomScaleNormal="100" zoomScaleSheetLayoutView="90" workbookViewId="0">
      <selection activeCell="E12" sqref="E12"/>
    </sheetView>
  </sheetViews>
  <sheetFormatPr defaultRowHeight="15" x14ac:dyDescent="0.25"/>
  <cols>
    <col min="1" max="1" width="0" hidden="1" customWidth="1"/>
    <col min="2" max="2" width="8.85546875" customWidth="1"/>
    <col min="3" max="3" width="50.42578125" customWidth="1"/>
    <col min="4" max="4" width="16.5703125" customWidth="1"/>
    <col min="5" max="9" width="21.42578125" customWidth="1"/>
    <col min="10" max="10" width="33.5703125" customWidth="1"/>
  </cols>
  <sheetData>
    <row r="2" spans="2:10" ht="15.75" thickBot="1" x14ac:dyDescent="0.3">
      <c r="D2" s="5"/>
    </row>
    <row r="3" spans="2:10" ht="16.5" thickTop="1" thickBot="1" x14ac:dyDescent="0.3">
      <c r="B3" s="56" t="s">
        <v>16</v>
      </c>
      <c r="C3" s="56"/>
      <c r="D3" s="56"/>
      <c r="E3" s="56"/>
      <c r="F3" s="56"/>
      <c r="G3" s="56"/>
      <c r="H3" s="56"/>
      <c r="I3" s="56"/>
      <c r="J3" s="56"/>
    </row>
    <row r="4" spans="2:10" ht="16.5" thickTop="1" thickBot="1" x14ac:dyDescent="0.3">
      <c r="B4" s="57" t="s">
        <v>6</v>
      </c>
      <c r="C4" s="57" t="s">
        <v>5</v>
      </c>
      <c r="D4" s="57" t="s">
        <v>8</v>
      </c>
      <c r="E4" s="57" t="s">
        <v>9</v>
      </c>
      <c r="F4" s="57"/>
      <c r="G4" s="57"/>
      <c r="H4" s="57"/>
      <c r="I4" s="57"/>
      <c r="J4" s="57"/>
    </row>
    <row r="5" spans="2:10" ht="16.5" thickTop="1" thickBot="1" x14ac:dyDescent="0.3">
      <c r="B5" s="57"/>
      <c r="C5" s="57"/>
      <c r="D5" s="57"/>
      <c r="E5" s="57"/>
      <c r="F5" s="57"/>
      <c r="G5" s="57"/>
      <c r="H5" s="57"/>
      <c r="I5" s="57"/>
      <c r="J5" s="57"/>
    </row>
    <row r="6" spans="2:10" ht="16.5" thickTop="1" thickBot="1" x14ac:dyDescent="0.3">
      <c r="B6" s="57"/>
      <c r="C6" s="57"/>
      <c r="D6" s="57"/>
      <c r="E6" s="57" t="s">
        <v>46</v>
      </c>
      <c r="F6" s="57" t="s">
        <v>47</v>
      </c>
      <c r="G6" s="57" t="s">
        <v>49</v>
      </c>
      <c r="H6" s="58" t="s">
        <v>42</v>
      </c>
      <c r="I6" s="57" t="s">
        <v>10</v>
      </c>
      <c r="J6" s="57" t="s">
        <v>48</v>
      </c>
    </row>
    <row r="7" spans="2:10" ht="16.5" thickTop="1" thickBot="1" x14ac:dyDescent="0.3">
      <c r="B7" s="57"/>
      <c r="C7" s="57"/>
      <c r="D7" s="57"/>
      <c r="E7" s="57"/>
      <c r="F7" s="57"/>
      <c r="G7" s="57"/>
      <c r="H7" s="59"/>
      <c r="I7" s="57"/>
      <c r="J7" s="57"/>
    </row>
    <row r="8" spans="2:10" ht="16.5" thickTop="1" thickBot="1" x14ac:dyDescent="0.3">
      <c r="B8" s="57"/>
      <c r="C8" s="57"/>
      <c r="D8" s="57"/>
      <c r="E8" s="57"/>
      <c r="F8" s="57"/>
      <c r="G8" s="57"/>
      <c r="H8" s="59"/>
      <c r="I8" s="57"/>
      <c r="J8" s="57"/>
    </row>
    <row r="9" spans="2:10" ht="16.5" thickTop="1" thickBot="1" x14ac:dyDescent="0.3">
      <c r="B9" s="57"/>
      <c r="C9" s="57"/>
      <c r="D9" s="57"/>
      <c r="E9" s="57"/>
      <c r="F9" s="57"/>
      <c r="G9" s="57"/>
      <c r="H9" s="59"/>
      <c r="I9" s="57"/>
      <c r="J9" s="57"/>
    </row>
    <row r="10" spans="2:10" ht="16.5" thickTop="1" thickBot="1" x14ac:dyDescent="0.3">
      <c r="B10" s="57"/>
      <c r="C10" s="57"/>
      <c r="D10" s="57"/>
      <c r="E10" s="57"/>
      <c r="F10" s="57"/>
      <c r="G10" s="57"/>
      <c r="H10" s="60"/>
      <c r="I10" s="57"/>
      <c r="J10" s="57"/>
    </row>
    <row r="11" spans="2:10" ht="16.5" thickTop="1" thickBot="1" x14ac:dyDescent="0.3">
      <c r="B11" s="17">
        <v>1</v>
      </c>
      <c r="C11" s="17">
        <v>2</v>
      </c>
      <c r="D11" s="17">
        <v>3</v>
      </c>
      <c r="E11" s="17">
        <v>4</v>
      </c>
      <c r="F11" s="17">
        <v>5</v>
      </c>
      <c r="G11" s="17" t="s">
        <v>2</v>
      </c>
      <c r="H11" s="17" t="s">
        <v>41</v>
      </c>
      <c r="I11" s="18">
        <v>9.2100000000000001E-2</v>
      </c>
      <c r="J11" s="17" t="s">
        <v>56</v>
      </c>
    </row>
    <row r="12" spans="2:10" ht="16.5" thickTop="1" thickBot="1" x14ac:dyDescent="0.3">
      <c r="B12" s="19">
        <v>1</v>
      </c>
      <c r="C12" s="20" t="s">
        <v>21</v>
      </c>
      <c r="D12" s="19">
        <v>1</v>
      </c>
      <c r="E12" s="36">
        <v>0</v>
      </c>
      <c r="F12" s="39">
        <v>0</v>
      </c>
      <c r="G12" s="21">
        <f>E12*F12</f>
        <v>0</v>
      </c>
      <c r="H12" s="21">
        <f>E12+G12</f>
        <v>0</v>
      </c>
      <c r="I12" s="22">
        <f>1/(1+$I$11)^D12</f>
        <v>0.91566706345572746</v>
      </c>
      <c r="J12" s="23">
        <f>G12*I12</f>
        <v>0</v>
      </c>
    </row>
    <row r="13" spans="2:10" ht="16.5" thickTop="1" thickBot="1" x14ac:dyDescent="0.3">
      <c r="B13" s="19">
        <v>2</v>
      </c>
      <c r="C13" s="20" t="s">
        <v>17</v>
      </c>
      <c r="D13" s="19">
        <v>2</v>
      </c>
      <c r="E13" s="38">
        <v>0</v>
      </c>
      <c r="F13" s="41">
        <f>F12</f>
        <v>0</v>
      </c>
      <c r="G13" s="21">
        <f t="shared" ref="G13:G16" si="0">E13*F13</f>
        <v>0</v>
      </c>
      <c r="H13" s="21">
        <f t="shared" ref="H13:H16" si="1">E13+G13</f>
        <v>0</v>
      </c>
      <c r="I13" s="22">
        <f t="shared" ref="I13:I16" si="2">1/(1+$I$11)^D13</f>
        <v>0.8384461710976352</v>
      </c>
      <c r="J13" s="23">
        <f t="shared" ref="J13:J16" si="3">G13*I13</f>
        <v>0</v>
      </c>
    </row>
    <row r="14" spans="2:10" ht="16.5" thickTop="1" thickBot="1" x14ac:dyDescent="0.3">
      <c r="B14" s="19">
        <v>3</v>
      </c>
      <c r="C14" s="20" t="s">
        <v>18</v>
      </c>
      <c r="D14" s="19">
        <v>3</v>
      </c>
      <c r="E14" s="36">
        <v>0</v>
      </c>
      <c r="F14" s="41">
        <f t="shared" ref="F14:F16" si="4">F13</f>
        <v>0</v>
      </c>
      <c r="G14" s="21">
        <f t="shared" si="0"/>
        <v>0</v>
      </c>
      <c r="H14" s="21">
        <f t="shared" si="1"/>
        <v>0</v>
      </c>
      <c r="I14" s="22">
        <f t="shared" si="2"/>
        <v>0.76773754335467004</v>
      </c>
      <c r="J14" s="23">
        <f t="shared" si="3"/>
        <v>0</v>
      </c>
    </row>
    <row r="15" spans="2:10" ht="16.5" thickTop="1" thickBot="1" x14ac:dyDescent="0.3">
      <c r="B15" s="19">
        <v>4</v>
      </c>
      <c r="C15" s="20" t="s">
        <v>19</v>
      </c>
      <c r="D15" s="19">
        <v>4</v>
      </c>
      <c r="E15" s="38">
        <v>0</v>
      </c>
      <c r="F15" s="41">
        <f t="shared" si="4"/>
        <v>0</v>
      </c>
      <c r="G15" s="21">
        <f t="shared" si="0"/>
        <v>0</v>
      </c>
      <c r="H15" s="21">
        <f t="shared" si="1"/>
        <v>0</v>
      </c>
      <c r="I15" s="22">
        <f t="shared" si="2"/>
        <v>0.70299198182828482</v>
      </c>
      <c r="J15" s="23">
        <f t="shared" si="3"/>
        <v>0</v>
      </c>
    </row>
    <row r="16" spans="2:10" ht="16.5" thickTop="1" thickBot="1" x14ac:dyDescent="0.3">
      <c r="B16" s="19">
        <v>5</v>
      </c>
      <c r="C16" s="20" t="s">
        <v>20</v>
      </c>
      <c r="D16" s="19">
        <v>5</v>
      </c>
      <c r="E16" s="36">
        <v>0</v>
      </c>
      <c r="F16" s="41">
        <f t="shared" si="4"/>
        <v>0</v>
      </c>
      <c r="G16" s="21">
        <f t="shared" si="0"/>
        <v>0</v>
      </c>
      <c r="H16" s="21">
        <f t="shared" si="1"/>
        <v>0</v>
      </c>
      <c r="I16" s="22">
        <f t="shared" si="2"/>
        <v>0.64370660363362775</v>
      </c>
      <c r="J16" s="23">
        <f t="shared" si="3"/>
        <v>0</v>
      </c>
    </row>
    <row r="17" spans="2:10" ht="21.75" customHeight="1" thickTop="1" thickBot="1" x14ac:dyDescent="0.3">
      <c r="B17" s="24"/>
      <c r="C17" s="25" t="s">
        <v>52</v>
      </c>
      <c r="D17" s="26"/>
      <c r="E17" s="27">
        <f>SUM(E12:E16)</f>
        <v>0</v>
      </c>
      <c r="F17" s="27"/>
      <c r="G17" s="27">
        <f>SUM(G12:G16)</f>
        <v>0</v>
      </c>
      <c r="H17" s="27">
        <f>SUM(H12:H16)</f>
        <v>0</v>
      </c>
      <c r="I17" s="27"/>
      <c r="J17" s="27">
        <f>SUM(J12:J16)</f>
        <v>0</v>
      </c>
    </row>
    <row r="18" spans="2:10" ht="16.5" thickTop="1" thickBot="1" x14ac:dyDescent="0.3">
      <c r="B18" s="28"/>
      <c r="C18" s="28"/>
      <c r="D18" s="29"/>
      <c r="E18" s="28"/>
      <c r="F18" s="28"/>
      <c r="G18" s="28"/>
      <c r="H18" s="28"/>
      <c r="I18" s="28"/>
      <c r="J18" s="28"/>
    </row>
    <row r="19" spans="2:10" ht="19.5" thickBot="1" x14ac:dyDescent="0.35">
      <c r="B19" s="65" t="s">
        <v>22</v>
      </c>
      <c r="C19" s="66"/>
      <c r="D19" s="66"/>
      <c r="E19" s="66"/>
      <c r="F19" s="66"/>
      <c r="G19" s="66"/>
      <c r="H19" s="66"/>
      <c r="I19" s="67"/>
      <c r="J19" s="35" t="e">
        <f>'Schedule 1'!G6/'Schedule 2'!J17</f>
        <v>#DIV/0!</v>
      </c>
    </row>
    <row r="20" spans="2:10" ht="15.75" thickBot="1" x14ac:dyDescent="0.3">
      <c r="B20" s="62" t="s">
        <v>50</v>
      </c>
      <c r="C20" s="63"/>
      <c r="D20" s="63"/>
      <c r="E20" s="63"/>
      <c r="F20" s="63"/>
      <c r="G20" s="63"/>
      <c r="H20" s="63"/>
      <c r="I20" s="63"/>
      <c r="J20" s="64"/>
    </row>
    <row r="21" spans="2:10" ht="30" customHeight="1" thickTop="1" thickBot="1" x14ac:dyDescent="0.3">
      <c r="B21" s="34">
        <v>1</v>
      </c>
      <c r="C21" s="68" t="s">
        <v>45</v>
      </c>
      <c r="D21" s="68"/>
      <c r="E21" s="68"/>
      <c r="F21" s="68"/>
      <c r="G21" s="68"/>
      <c r="H21" s="68"/>
      <c r="I21" s="68"/>
      <c r="J21" s="69"/>
    </row>
    <row r="22" spans="2:10" ht="39.75" customHeight="1" thickTop="1" thickBot="1" x14ac:dyDescent="0.3">
      <c r="B22" s="34">
        <v>2</v>
      </c>
      <c r="C22" s="61" t="s">
        <v>12</v>
      </c>
      <c r="D22" s="61"/>
      <c r="E22" s="61"/>
      <c r="F22" s="61"/>
      <c r="G22" s="61"/>
      <c r="H22" s="61"/>
      <c r="I22" s="61"/>
      <c r="J22" s="61"/>
    </row>
    <row r="23" spans="2:10" ht="32.25" customHeight="1" thickTop="1" thickBot="1" x14ac:dyDescent="0.3">
      <c r="B23" s="34">
        <v>3</v>
      </c>
      <c r="C23" s="61" t="s">
        <v>11</v>
      </c>
      <c r="D23" s="61"/>
      <c r="E23" s="61"/>
      <c r="F23" s="61"/>
      <c r="G23" s="61"/>
      <c r="H23" s="61"/>
      <c r="I23" s="61"/>
      <c r="J23" s="61"/>
    </row>
    <row r="24" spans="2:10" ht="25.5" customHeight="1" thickTop="1" thickBot="1" x14ac:dyDescent="0.3">
      <c r="B24" s="34">
        <v>4</v>
      </c>
      <c r="C24" s="61" t="s">
        <v>38</v>
      </c>
      <c r="D24" s="61"/>
      <c r="E24" s="61"/>
      <c r="F24" s="61"/>
      <c r="G24" s="61"/>
      <c r="H24" s="61"/>
      <c r="I24" s="61"/>
      <c r="J24" s="61"/>
    </row>
    <row r="25" spans="2:10" ht="21" customHeight="1" thickTop="1" thickBot="1" x14ac:dyDescent="0.3">
      <c r="B25" s="34">
        <v>5</v>
      </c>
      <c r="C25" s="61" t="s">
        <v>13</v>
      </c>
      <c r="D25" s="61"/>
      <c r="E25" s="61"/>
      <c r="F25" s="61"/>
      <c r="G25" s="61"/>
      <c r="H25" s="61"/>
      <c r="I25" s="61"/>
      <c r="J25" s="61"/>
    </row>
    <row r="26" spans="2:10" ht="16.5" thickTop="1" thickBot="1" x14ac:dyDescent="0.3">
      <c r="B26" s="34">
        <v>6</v>
      </c>
      <c r="C26" s="61" t="s">
        <v>51</v>
      </c>
      <c r="D26" s="61"/>
      <c r="E26" s="61"/>
      <c r="F26" s="61"/>
      <c r="G26" s="61"/>
      <c r="H26" s="61"/>
      <c r="I26" s="61"/>
      <c r="J26" s="61"/>
    </row>
    <row r="27" spans="2:10" ht="15.75" thickTop="1" x14ac:dyDescent="0.25"/>
  </sheetData>
  <mergeCells count="19">
    <mergeCell ref="C25:J25"/>
    <mergeCell ref="C26:J26"/>
    <mergeCell ref="J6:J10"/>
    <mergeCell ref="B20:J20"/>
    <mergeCell ref="C22:J22"/>
    <mergeCell ref="C23:J23"/>
    <mergeCell ref="C24:J24"/>
    <mergeCell ref="B19:I19"/>
    <mergeCell ref="C21:J21"/>
    <mergeCell ref="B3:J3"/>
    <mergeCell ref="B4:B10"/>
    <mergeCell ref="C4:C10"/>
    <mergeCell ref="D4:D10"/>
    <mergeCell ref="E4:J5"/>
    <mergeCell ref="E6:E10"/>
    <mergeCell ref="F6:F10"/>
    <mergeCell ref="G6:G10"/>
    <mergeCell ref="I6:I10"/>
    <mergeCell ref="H6:H10"/>
  </mergeCells>
  <conditionalFormatting sqref="E13">
    <cfRule type="cellIs" dxfId="5" priority="6" operator="lessThan">
      <formula>$E$12</formula>
    </cfRule>
  </conditionalFormatting>
  <conditionalFormatting sqref="E14">
    <cfRule type="cellIs" dxfId="4" priority="5" operator="lessThan">
      <formula>$E$13</formula>
    </cfRule>
  </conditionalFormatting>
  <conditionalFormatting sqref="E15">
    <cfRule type="cellIs" dxfId="3" priority="4" operator="lessThan">
      <formula>$E$14</formula>
    </cfRule>
  </conditionalFormatting>
  <conditionalFormatting sqref="E16">
    <cfRule type="cellIs" dxfId="2" priority="3" operator="lessThan">
      <formula>$E$15</formula>
    </cfRule>
  </conditionalFormatting>
  <conditionalFormatting sqref="J19">
    <cfRule type="cellIs" dxfId="1" priority="1" operator="greaterThan">
      <formula>0.1</formula>
    </cfRule>
  </conditionalFormatting>
  <dataValidations count="3">
    <dataValidation allowBlank="1" showInputMessage="1" showErrorMessage="1" promptTitle="Important" prompt="Important:_x000a_1. Fill yearly values such that total value of SOR1 is less than or equal to 10% of total value of SOR2 _x000a_2. Bidders are required to quote price of year (n+1) equal to greater than price quoted for year (n)" sqref="E12:E13" xr:uid="{51320091-240C-46F8-9BEF-00BE5D0E40B6}"/>
    <dataValidation allowBlank="1" showInputMessage="1" showErrorMessage="1" prompt="Important:_x000a_1. Fill yearly values such that total value of SOR1 is less than or equal to 10% of total value of SOR2 _x000a_2. Bidders are required to quote price of year (n+1) equal to greater than price quoted for year (n)" sqref="E14:E16" xr:uid="{A2F90450-1BD9-4515-B9C5-0955608481AC}"/>
    <dataValidation type="whole" operator="equal" allowBlank="1" showInputMessage="1" showErrorMessage="1" sqref="F13:F16" xr:uid="{000A7640-74D6-40BD-89BE-2679D21E618A}">
      <formula1>F12</formula1>
    </dataValidation>
  </dataValidations>
  <pageMargins left="0.7" right="0.7" top="0.75" bottom="0.75" header="0.3" footer="0.3"/>
  <pageSetup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699B2B-4FF2-4591-BEF7-2C80EA762059}">
  <dimension ref="B1:J22"/>
  <sheetViews>
    <sheetView view="pageBreakPreview" topLeftCell="B1" zoomScale="90" zoomScaleNormal="100" zoomScaleSheetLayoutView="90" workbookViewId="0">
      <selection activeCell="D35" sqref="D35"/>
    </sheetView>
  </sheetViews>
  <sheetFormatPr defaultRowHeight="15" x14ac:dyDescent="0.25"/>
  <cols>
    <col min="1" max="1" width="0" hidden="1" customWidth="1"/>
    <col min="2" max="2" width="8.85546875" customWidth="1"/>
    <col min="3" max="3" width="50.42578125" customWidth="1"/>
    <col min="4" max="4" width="16.5703125" customWidth="1"/>
    <col min="5" max="8" width="21.42578125" customWidth="1"/>
    <col min="9" max="9" width="14" customWidth="1"/>
    <col min="10" max="10" width="20.5703125" customWidth="1"/>
  </cols>
  <sheetData>
    <row r="1" spans="2:10" ht="16.5" thickBot="1" x14ac:dyDescent="0.3">
      <c r="B1" s="72" t="s">
        <v>23</v>
      </c>
      <c r="C1" s="73"/>
      <c r="D1" s="73"/>
      <c r="E1" s="73"/>
      <c r="F1" s="73"/>
      <c r="G1" s="73"/>
      <c r="H1" s="73"/>
      <c r="I1" s="73"/>
      <c r="J1" s="73"/>
    </row>
    <row r="2" spans="2:10" ht="16.5" thickTop="1" thickBot="1" x14ac:dyDescent="0.3">
      <c r="B2" s="57" t="s">
        <v>6</v>
      </c>
      <c r="C2" s="57" t="s">
        <v>5</v>
      </c>
      <c r="D2" s="57" t="s">
        <v>8</v>
      </c>
      <c r="E2" s="74" t="s">
        <v>9</v>
      </c>
      <c r="F2" s="75"/>
      <c r="G2" s="75"/>
      <c r="H2" s="75"/>
      <c r="I2" s="75"/>
      <c r="J2" s="75"/>
    </row>
    <row r="3" spans="2:10" ht="16.5" thickTop="1" thickBot="1" x14ac:dyDescent="0.3">
      <c r="B3" s="57"/>
      <c r="C3" s="57"/>
      <c r="D3" s="57"/>
      <c r="E3" s="40"/>
      <c r="F3" s="40"/>
      <c r="G3" s="40"/>
      <c r="H3" s="40"/>
      <c r="I3" s="40"/>
      <c r="J3" s="40"/>
    </row>
    <row r="4" spans="2:10" ht="16.5" thickTop="1" thickBot="1" x14ac:dyDescent="0.3">
      <c r="B4" s="57"/>
      <c r="C4" s="57"/>
      <c r="D4" s="57"/>
      <c r="E4" s="57" t="s">
        <v>24</v>
      </c>
      <c r="F4" s="58" t="s">
        <v>47</v>
      </c>
      <c r="G4" s="58" t="s">
        <v>49</v>
      </c>
      <c r="H4" s="57" t="s">
        <v>42</v>
      </c>
      <c r="I4" s="57" t="s">
        <v>10</v>
      </c>
      <c r="J4" s="57" t="s">
        <v>53</v>
      </c>
    </row>
    <row r="5" spans="2:10" ht="16.5" thickTop="1" thickBot="1" x14ac:dyDescent="0.3">
      <c r="B5" s="57"/>
      <c r="C5" s="57"/>
      <c r="D5" s="57"/>
      <c r="E5" s="57"/>
      <c r="F5" s="59"/>
      <c r="G5" s="59"/>
      <c r="H5" s="57"/>
      <c r="I5" s="57"/>
      <c r="J5" s="57"/>
    </row>
    <row r="6" spans="2:10" ht="16.5" customHeight="1" thickTop="1" thickBot="1" x14ac:dyDescent="0.3">
      <c r="B6" s="57"/>
      <c r="C6" s="57"/>
      <c r="D6" s="57"/>
      <c r="E6" s="57"/>
      <c r="F6" s="59"/>
      <c r="G6" s="59"/>
      <c r="H6" s="57"/>
      <c r="I6" s="57"/>
      <c r="J6" s="57"/>
    </row>
    <row r="7" spans="2:10" ht="16.5" thickTop="1" thickBot="1" x14ac:dyDescent="0.3">
      <c r="B7" s="57"/>
      <c r="C7" s="57"/>
      <c r="D7" s="57"/>
      <c r="E7" s="57"/>
      <c r="F7" s="59"/>
      <c r="G7" s="59"/>
      <c r="H7" s="57"/>
      <c r="I7" s="57"/>
      <c r="J7" s="57"/>
    </row>
    <row r="8" spans="2:10" ht="16.5" thickTop="1" thickBot="1" x14ac:dyDescent="0.3">
      <c r="B8" s="57"/>
      <c r="C8" s="57"/>
      <c r="D8" s="57"/>
      <c r="E8" s="57"/>
      <c r="F8" s="60"/>
      <c r="G8" s="60"/>
      <c r="H8" s="57"/>
      <c r="I8" s="57"/>
      <c r="J8" s="57"/>
    </row>
    <row r="9" spans="2:10" ht="16.5" thickTop="1" thickBot="1" x14ac:dyDescent="0.3">
      <c r="B9" s="17">
        <v>1</v>
      </c>
      <c r="C9" s="17">
        <v>2</v>
      </c>
      <c r="D9" s="17">
        <v>3</v>
      </c>
      <c r="E9" s="17">
        <v>4</v>
      </c>
      <c r="F9" s="17">
        <v>5</v>
      </c>
      <c r="G9" s="17" t="s">
        <v>2</v>
      </c>
      <c r="H9" s="17" t="s">
        <v>54</v>
      </c>
      <c r="I9" s="18">
        <v>9.2100000000000001E-2</v>
      </c>
      <c r="J9" s="17" t="s">
        <v>55</v>
      </c>
    </row>
    <row r="10" spans="2:10" ht="16.5" thickTop="1" thickBot="1" x14ac:dyDescent="0.3">
      <c r="B10" s="19">
        <v>1</v>
      </c>
      <c r="C10" s="20" t="s">
        <v>25</v>
      </c>
      <c r="D10" s="19">
        <v>1</v>
      </c>
      <c r="E10" s="36">
        <v>0</v>
      </c>
      <c r="F10" s="39">
        <v>0</v>
      </c>
      <c r="G10" s="42">
        <f>E10*F10</f>
        <v>0</v>
      </c>
      <c r="H10" s="21">
        <f>G10+E10</f>
        <v>0</v>
      </c>
      <c r="I10" s="22">
        <f ca="1">1/(1+$I$11)^D10</f>
        <v>0.91566706345572746</v>
      </c>
      <c r="J10" s="21">
        <f ca="1">H10*I10</f>
        <v>0</v>
      </c>
    </row>
    <row r="11" spans="2:10" ht="16.5" thickTop="1" thickBot="1" x14ac:dyDescent="0.3">
      <c r="B11" s="19">
        <v>2</v>
      </c>
      <c r="C11" s="20" t="s">
        <v>26</v>
      </c>
      <c r="D11" s="19">
        <v>2</v>
      </c>
      <c r="E11" s="21">
        <f>E10</f>
        <v>0</v>
      </c>
      <c r="F11" s="41"/>
      <c r="G11" s="42">
        <f t="shared" ref="G11:G14" si="0">E11*F11</f>
        <v>0</v>
      </c>
      <c r="H11" s="21">
        <f t="shared" ref="H11:H14" si="1">G11+E11</f>
        <v>0</v>
      </c>
      <c r="I11" s="22">
        <f ca="1">1/(1+$I$11)^D11</f>
        <v>0.8384461710976352</v>
      </c>
      <c r="J11" s="21">
        <f t="shared" ref="J11:J14" ca="1" si="2">H11*I11</f>
        <v>0</v>
      </c>
    </row>
    <row r="12" spans="2:10" ht="16.5" thickTop="1" thickBot="1" x14ac:dyDescent="0.3">
      <c r="B12" s="19">
        <v>3</v>
      </c>
      <c r="C12" s="20" t="s">
        <v>27</v>
      </c>
      <c r="D12" s="19">
        <v>3</v>
      </c>
      <c r="E12" s="21">
        <f t="shared" ref="E12:E14" si="3">E11</f>
        <v>0</v>
      </c>
      <c r="F12" s="41"/>
      <c r="G12" s="42">
        <f t="shared" si="0"/>
        <v>0</v>
      </c>
      <c r="H12" s="21">
        <f t="shared" si="1"/>
        <v>0</v>
      </c>
      <c r="I12" s="22">
        <f ca="1">1/(1+$I$11)^D12</f>
        <v>0.76773754335467004</v>
      </c>
      <c r="J12" s="21">
        <f t="shared" ca="1" si="2"/>
        <v>0</v>
      </c>
    </row>
    <row r="13" spans="2:10" ht="16.5" thickTop="1" thickBot="1" x14ac:dyDescent="0.3">
      <c r="B13" s="19">
        <v>4</v>
      </c>
      <c r="C13" s="20" t="s">
        <v>28</v>
      </c>
      <c r="D13" s="19">
        <v>4</v>
      </c>
      <c r="E13" s="21">
        <f t="shared" si="3"/>
        <v>0</v>
      </c>
      <c r="F13" s="41"/>
      <c r="G13" s="42">
        <f t="shared" si="0"/>
        <v>0</v>
      </c>
      <c r="H13" s="21">
        <f t="shared" si="1"/>
        <v>0</v>
      </c>
      <c r="I13" s="22">
        <f ca="1">1/(1+$I$11)^D13</f>
        <v>0.70299198182828482</v>
      </c>
      <c r="J13" s="21">
        <f t="shared" ca="1" si="2"/>
        <v>0</v>
      </c>
    </row>
    <row r="14" spans="2:10" ht="16.5" thickTop="1" thickBot="1" x14ac:dyDescent="0.3">
      <c r="B14" s="19">
        <v>5</v>
      </c>
      <c r="C14" s="20" t="s">
        <v>29</v>
      </c>
      <c r="D14" s="19">
        <v>5</v>
      </c>
      <c r="E14" s="21">
        <f t="shared" si="3"/>
        <v>0</v>
      </c>
      <c r="F14" s="41"/>
      <c r="G14" s="42">
        <f t="shared" si="0"/>
        <v>0</v>
      </c>
      <c r="H14" s="21">
        <f t="shared" si="1"/>
        <v>0</v>
      </c>
      <c r="I14" s="22">
        <f ca="1">1/(1+$I$11)^D14</f>
        <v>0.64370660363362775</v>
      </c>
      <c r="J14" s="21">
        <f t="shared" ca="1" si="2"/>
        <v>0</v>
      </c>
    </row>
    <row r="15" spans="2:10" ht="28.5" thickTop="1" thickBot="1" x14ac:dyDescent="0.3">
      <c r="B15" s="24"/>
      <c r="C15" s="25" t="s">
        <v>30</v>
      </c>
      <c r="D15" s="26"/>
      <c r="E15" s="27">
        <f>SUM(E10:E14)</f>
        <v>0</v>
      </c>
      <c r="F15" s="27"/>
      <c r="G15" s="27">
        <f>SUM(G10:G14)</f>
        <v>0</v>
      </c>
      <c r="H15" s="27">
        <f>SUM(H10:H14)</f>
        <v>0</v>
      </c>
      <c r="I15" s="27"/>
      <c r="J15" s="27">
        <f ca="1">SUM(J10:J14)</f>
        <v>0</v>
      </c>
    </row>
    <row r="16" spans="2:10" ht="15.75" thickTop="1" x14ac:dyDescent="0.25">
      <c r="B16" s="28"/>
      <c r="C16" s="28"/>
      <c r="D16" s="29"/>
      <c r="E16" s="28"/>
      <c r="F16" s="28"/>
      <c r="G16" s="28"/>
      <c r="H16" s="28"/>
    </row>
    <row r="17" spans="2:10" ht="15.75" customHeight="1" thickBot="1" x14ac:dyDescent="0.3">
      <c r="B17" s="70" t="s">
        <v>15</v>
      </c>
      <c r="C17" s="71"/>
      <c r="D17" s="71"/>
      <c r="E17" s="71"/>
      <c r="F17" s="71"/>
      <c r="G17" s="71"/>
      <c r="H17" s="71"/>
      <c r="I17" s="71"/>
      <c r="J17" s="71"/>
    </row>
    <row r="18" spans="2:10" ht="39.75" customHeight="1" thickTop="1" thickBot="1" x14ac:dyDescent="0.3">
      <c r="B18" s="30">
        <v>1</v>
      </c>
      <c r="C18" s="76" t="s">
        <v>37</v>
      </c>
      <c r="D18" s="77"/>
      <c r="E18" s="77"/>
      <c r="F18" s="77"/>
      <c r="G18" s="77"/>
      <c r="H18" s="77"/>
      <c r="I18" s="77"/>
      <c r="J18" s="77"/>
    </row>
    <row r="19" spans="2:10" ht="32.25" customHeight="1" thickTop="1" thickBot="1" x14ac:dyDescent="0.3">
      <c r="B19" s="30">
        <v>2</v>
      </c>
      <c r="C19" s="76" t="s">
        <v>11</v>
      </c>
      <c r="D19" s="77"/>
      <c r="E19" s="77"/>
      <c r="F19" s="77"/>
      <c r="G19" s="77"/>
      <c r="H19" s="77"/>
      <c r="I19" s="77"/>
      <c r="J19" s="77"/>
    </row>
    <row r="20" spans="2:10" ht="25.5" customHeight="1" thickTop="1" thickBot="1" x14ac:dyDescent="0.3">
      <c r="B20" s="30">
        <v>3</v>
      </c>
      <c r="C20" s="76" t="s">
        <v>38</v>
      </c>
      <c r="D20" s="77"/>
      <c r="E20" s="77"/>
      <c r="F20" s="77"/>
      <c r="G20" s="77"/>
      <c r="H20" s="77"/>
      <c r="I20" s="77"/>
      <c r="J20" s="77"/>
    </row>
    <row r="21" spans="2:10" ht="21" customHeight="1" thickTop="1" thickBot="1" x14ac:dyDescent="0.3">
      <c r="B21" s="30">
        <v>4</v>
      </c>
      <c r="C21" s="76" t="s">
        <v>13</v>
      </c>
      <c r="D21" s="77"/>
      <c r="E21" s="77"/>
      <c r="F21" s="77"/>
      <c r="G21" s="77"/>
      <c r="H21" s="77"/>
      <c r="I21" s="77"/>
      <c r="J21" s="77"/>
    </row>
    <row r="22" spans="2:10" ht="15.75" thickTop="1" x14ac:dyDescent="0.25"/>
  </sheetData>
  <mergeCells count="16">
    <mergeCell ref="C21:J21"/>
    <mergeCell ref="C18:J18"/>
    <mergeCell ref="C19:J19"/>
    <mergeCell ref="C20:J20"/>
    <mergeCell ref="B2:B8"/>
    <mergeCell ref="C2:C8"/>
    <mergeCell ref="D2:D8"/>
    <mergeCell ref="E4:E8"/>
    <mergeCell ref="H4:H8"/>
    <mergeCell ref="I4:I8"/>
    <mergeCell ref="J4:J8"/>
    <mergeCell ref="B17:J17"/>
    <mergeCell ref="B1:J1"/>
    <mergeCell ref="E2:J2"/>
    <mergeCell ref="F4:F8"/>
    <mergeCell ref="G4:G8"/>
  </mergeCells>
  <conditionalFormatting sqref="E11:E14">
    <cfRule type="cellIs" dxfId="0" priority="5" operator="lessThan">
      <formula>$E$10</formula>
    </cfRule>
  </conditionalFormatting>
  <dataValidations count="1">
    <dataValidation type="whole" operator="equal" allowBlank="1" showInputMessage="1" showErrorMessage="1" sqref="E11:F14" xr:uid="{F7A17ECB-1FC4-4BBB-BAFB-1C37E189928E}">
      <formula1>E10</formula1>
    </dataValidation>
  </dataValidations>
  <pageMargins left="0.7" right="0.7" top="0.75" bottom="0.75" header="0.3" footer="0.3"/>
  <pageSetup scale="46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40CA-89CA-47C5-BE76-DBEFCFF23B03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Grand Total Summary Schedule 4</vt:lpstr>
      <vt:lpstr>Schedule 1</vt:lpstr>
      <vt:lpstr>Schedule 2</vt:lpstr>
      <vt:lpstr>Schedule 3</vt:lpstr>
      <vt:lpstr>Sheet1</vt:lpstr>
      <vt:lpstr>'Schedule 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2025-12-04T13:51:24Z</dcterms:modified>
</cp:coreProperties>
</file>