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6FDB0DA-2305-47D7-B25F-83D734988065}" xr6:coauthVersionLast="47" xr6:coauthVersionMax="47" xr10:uidLastSave="{00000000-0000-0000-0000-000000000000}"/>
  <bookViews>
    <workbookView xWindow="-98" yWindow="-98" windowWidth="21795" windowHeight="12975" tabRatio="691" xr2:uid="{00000000-000D-0000-FFFF-FFFF00000000}"/>
  </bookViews>
  <sheets>
    <sheet name="Grand Total Summary Schedule 3" sheetId="3" r:id="rId1"/>
    <sheet name="Schedule 1" sheetId="4" r:id="rId2"/>
    <sheet name="Schedule2" sheetId="16" r:id="rId3"/>
  </sheets>
  <definedNames>
    <definedName name="_xlnm.Print_Area" localSheetId="1">'Schedule 1'!$A$2:$L$29</definedName>
    <definedName name="_xlnm.Print_Area" localSheetId="2">Schedule2!$B$1:$I$29</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4" l="1"/>
  <c r="L19" i="4"/>
  <c r="L18" i="4"/>
  <c r="D9" i="4"/>
  <c r="F9" i="4" s="1"/>
  <c r="L9" i="4" s="1"/>
  <c r="D14" i="4"/>
  <c r="E19" i="16"/>
  <c r="G9" i="16"/>
  <c r="G10" i="16"/>
  <c r="G11" i="16"/>
  <c r="G12" i="16"/>
  <c r="G13" i="16"/>
  <c r="G14" i="16"/>
  <c r="G15" i="16"/>
  <c r="G16" i="16"/>
  <c r="G17" i="16"/>
  <c r="G18" i="16"/>
  <c r="F8" i="4"/>
  <c r="L8" i="4" s="1"/>
  <c r="G19" i="16" l="1"/>
  <c r="F14" i="4"/>
  <c r="F13" i="4"/>
  <c r="L13" i="4" s="1"/>
  <c r="F10" i="4"/>
  <c r="L10" i="4" s="1"/>
  <c r="F11" i="4"/>
  <c r="L11" i="4" s="1"/>
  <c r="L17" i="4" l="1"/>
  <c r="L14" i="4"/>
  <c r="L15" i="4" s="1"/>
  <c r="H10" i="16"/>
  <c r="I10" i="16" s="1"/>
  <c r="H11" i="16"/>
  <c r="H12" i="16"/>
  <c r="H13" i="16"/>
  <c r="H14" i="16"/>
  <c r="H15" i="16"/>
  <c r="H16" i="16"/>
  <c r="H17" i="16"/>
  <c r="H18" i="16"/>
  <c r="I18" i="16" s="1"/>
  <c r="H9" i="16"/>
  <c r="I9" i="16" s="1"/>
  <c r="I13" i="16" l="1"/>
  <c r="I11" i="16"/>
  <c r="I17" i="16"/>
  <c r="I16" i="16"/>
  <c r="I15" i="16"/>
  <c r="I14" i="16"/>
  <c r="I12" i="16"/>
  <c r="I19" i="16" l="1"/>
  <c r="I21" i="16" s="1"/>
  <c r="C5" i="3"/>
  <c r="C6" i="3" l="1"/>
  <c r="C7" i="3" s="1"/>
  <c r="C8" i="3" s="1"/>
</calcChain>
</file>

<file path=xl/sharedStrings.xml><?xml version="1.0" encoding="utf-8"?>
<sst xmlns="http://schemas.openxmlformats.org/spreadsheetml/2006/main" count="91" uniqueCount="82">
  <si>
    <t xml:space="preserve">Total Price of Schedule No 1/SOR 1 </t>
  </si>
  <si>
    <t xml:space="preserve">Total Price of Schedule No 2/SOR 2 </t>
  </si>
  <si>
    <t>Item</t>
  </si>
  <si>
    <t>Description</t>
  </si>
  <si>
    <t>6=4*5</t>
  </si>
  <si>
    <t>General instructions to fill the Price Schedules</t>
  </si>
  <si>
    <t>Unit</t>
  </si>
  <si>
    <t>A - MAIN EQUIPMENT</t>
  </si>
  <si>
    <t>Grand Total (A+B)</t>
  </si>
  <si>
    <t>Total value of Applicable GST (in figures)</t>
  </si>
  <si>
    <t>A</t>
  </si>
  <si>
    <t>B</t>
  </si>
  <si>
    <t xml:space="preserve">In case the bidder don't want to mention any quantity/price in any particular line item, then he has to mandatorily put zero (0) against that particular line item. </t>
  </si>
  <si>
    <t>Description of Item</t>
  </si>
  <si>
    <t>Sl. No.</t>
  </si>
  <si>
    <t>Packing &amp; Forwarding, Freight &amp; Insurance including Loading, Unloading &amp; Handling at Site</t>
  </si>
  <si>
    <t>SCHEDULE NO 3/ SCHEDULE OF RATES [SOR-3] - GRAND TOTAL SUMMARY</t>
  </si>
  <si>
    <t>Total Value of SOR 1 &amp; SOR 2 = SOR 3</t>
  </si>
  <si>
    <t>EMS</t>
  </si>
  <si>
    <t>B - INSTALLATION &amp; OTHER SERVICES</t>
  </si>
  <si>
    <t>Installation, Erection, Testing and Commissioning including Performance Testing in respect of all the Equipments Supplied and any other Services Specified in the Tender Documents</t>
  </si>
  <si>
    <t>MWh</t>
  </si>
  <si>
    <t>Lumpsum</t>
  </si>
  <si>
    <t>Year</t>
  </si>
  <si>
    <t>PRICES (INR)</t>
  </si>
  <si>
    <t>Present Value Factor (PVF)</t>
  </si>
  <si>
    <t>6=4+5</t>
  </si>
  <si>
    <t>7 = 6* PVF</t>
  </si>
  <si>
    <t>Bidders are required to fill the relevant portion/Parts/Line items/scope of the respective Price Schedules only. In case, any line item is left blank by the bidder, it will be deemed assumed by the Employer that such portion/Parts/line item/Scope has been considered by the bidder suitably somewhere else in the Price schedules..</t>
  </si>
  <si>
    <t>Yearly S&amp;M Price (Excluding GST)</t>
  </si>
  <si>
    <t>Yearly S&amp;M Price including GST</t>
  </si>
  <si>
    <t>NPV of S&amp;M Price</t>
  </si>
  <si>
    <t>The payment of GST/Taxation by the Employer shall only be at the CEILING of GST/Taxation as mentioned by the Bidder in the Schedule No 2 at the time of bidding. Bidders are required to quote the applicable GST/Taxation with due diligence &amp; appropriate financial prudence, as afterwards bidders will not be able to change or claim the GST charges already quoted during the bid.</t>
  </si>
  <si>
    <t>Bidders are required to mention the GST amount ( Column I) on the actual S&amp;M cost of the yearly basis &amp; not on the NPV of S&amp;M cost.</t>
  </si>
  <si>
    <t xml:space="preserve">Schedule No. 1. DC Package </t>
  </si>
  <si>
    <t>Cable (Battery container to PCS)</t>
  </si>
  <si>
    <t>Schedule No. 2. Service &amp; Maintenance (S&amp;M)</t>
  </si>
  <si>
    <t>The Supplier shall quote in the cells highlighted above.</t>
  </si>
  <si>
    <t>Bidders are required to fill the relevant portion/Parts/Line items/scope of the respective Price Schedules only. In case, any line item is left blank by the bidder, it will be deemed assumed by the Employer that such portion/Parts/line item/Scope has been considered by the bidder suitably somewhere else in the Price schedules.</t>
  </si>
  <si>
    <t>General instruction to fill the Price Schedules</t>
  </si>
  <si>
    <t>km</t>
  </si>
  <si>
    <t>Power Conditioning (PCS)</t>
  </si>
  <si>
    <t>% of GST applied</t>
  </si>
  <si>
    <t>% of Duties</t>
  </si>
  <si>
    <t>Any change on the ground of change in Exchange Rates variation or Material rates escalations or any other, for the change of Imported value/duties later on, as mentioned under SOR 1 will not be permissible. Hence, bidders are required to exercise utmost diligence while mentioning the duties in the SOR 1 which will be treated as firm and binding at all times. The duties will be paid based on actuals or the value quoted, whichever is lower.</t>
  </si>
  <si>
    <t>NPV OF S&amp;M FOR 5 YEARS (1+2+3+4+5+6+7+8+9+10) - For Quoted capacity of DC Package</t>
  </si>
  <si>
    <t>SERVICE &amp; MAINTENANCE - DC Package</t>
  </si>
  <si>
    <t>Bidders are required to quote the Unit Freight Charges (INR/Km) for quoted capacity of BESS in the SOR 1 sheet. Accordingly, the total Freight Charges will be ascertained for arriving to the total FOR Destination basis cost &amp; accordingly will also be used for the Freight Payment on the distance basis. In case of repeat order, the Unit Freight Charges will be calculated in proportionate to the repeat order capacity and the shortest distance between the warehouse of bidder and the delivery location.</t>
  </si>
  <si>
    <t>Bidders are required to quote the Unit Installation Charges (INR/MWh) for Installation, Erection, testing and commissioning of the quoted capacity of BESS in the SOR 1 sheet. In case of repeat order, the Unit Installation Charges will be calculated in proportionate to the repeat order capacity.</t>
  </si>
  <si>
    <t>The payment of GST/Taxation/Duties by the Employer shall only be at the CEILING of GST/Taxation/Duties as mentioned by the Bidder in this Schedule No. 1 at the time of bidding. Bidders are required to quote the applicable GST/Taxation/Duties with due diligence &amp; appropriate financial prudence, as afterwards bidders will not be able to change or claim the GST/Duties charges already quoted during the bid.</t>
  </si>
  <si>
    <t>S &amp; M Charges on Year-on-Year basis must be in equal or in ascending order only i.e. the bidders are required to quote the price of Year (n+1) equal to or greater than the price quoted for Year (n).</t>
  </si>
  <si>
    <r>
      <t xml:space="preserve">Service and Maintenance of the DC Package </t>
    </r>
    <r>
      <rPr>
        <b/>
        <sz val="12"/>
        <color rgb="FF000000"/>
        <rFont val="Times New Roman"/>
        <family val="1"/>
      </rPr>
      <t>for FIRST YEAR</t>
    </r>
  </si>
  <si>
    <r>
      <t xml:space="preserve">Service and Maintenance of the DC Package </t>
    </r>
    <r>
      <rPr>
        <b/>
        <sz val="12"/>
        <color rgb="FF000000"/>
        <rFont val="Times New Roman"/>
        <family val="1"/>
      </rPr>
      <t>for SECOND YEAR</t>
    </r>
  </si>
  <si>
    <r>
      <t xml:space="preserve">Service and Maintenance of the DC Package </t>
    </r>
    <r>
      <rPr>
        <b/>
        <sz val="12"/>
        <color rgb="FF000000"/>
        <rFont val="Times New Roman"/>
        <family val="1"/>
      </rPr>
      <t>for THIRD YEAR</t>
    </r>
  </si>
  <si>
    <r>
      <t xml:space="preserve">Service and Maintenance of the DC Package </t>
    </r>
    <r>
      <rPr>
        <b/>
        <sz val="12"/>
        <color rgb="FF000000"/>
        <rFont val="Times New Roman"/>
        <family val="1"/>
      </rPr>
      <t>for FOURTH YEAR</t>
    </r>
  </si>
  <si>
    <r>
      <t xml:space="preserve">Service and Maintenance of the DC Package </t>
    </r>
    <r>
      <rPr>
        <b/>
        <sz val="12"/>
        <color rgb="FF000000"/>
        <rFont val="Times New Roman"/>
        <family val="1"/>
      </rPr>
      <t>for FIFTH YEAR</t>
    </r>
  </si>
  <si>
    <r>
      <t xml:space="preserve">Service and Maintenance of the DC Package </t>
    </r>
    <r>
      <rPr>
        <b/>
        <sz val="12"/>
        <color rgb="FF000000"/>
        <rFont val="Times New Roman"/>
        <family val="1"/>
      </rPr>
      <t>for EIGHTH YEAR</t>
    </r>
  </si>
  <si>
    <r>
      <t xml:space="preserve">Service and Maintenance of the DC Package </t>
    </r>
    <r>
      <rPr>
        <b/>
        <sz val="12"/>
        <color rgb="FF000000"/>
        <rFont val="Times New Roman"/>
        <family val="1"/>
      </rPr>
      <t>for NINETH YEAR</t>
    </r>
  </si>
  <si>
    <r>
      <t xml:space="preserve">Service and Maintenance of the DC Package </t>
    </r>
    <r>
      <rPr>
        <b/>
        <sz val="12"/>
        <color rgb="FF000000"/>
        <rFont val="Times New Roman"/>
        <family val="1"/>
      </rPr>
      <t>for TENTH YEAR</t>
    </r>
  </si>
  <si>
    <t>Total Ex works Price excluding GST and Duties (INR)</t>
  </si>
  <si>
    <t>-</t>
  </si>
  <si>
    <t>Total value of applicable Duties (INR)</t>
  </si>
  <si>
    <r>
      <t xml:space="preserve">Service and Maintenance of the DC Package </t>
    </r>
    <r>
      <rPr>
        <b/>
        <sz val="12"/>
        <color rgb="FF000000"/>
        <rFont val="Times New Roman"/>
        <family val="1"/>
      </rPr>
      <t>for SIXTH YEAR</t>
    </r>
  </si>
  <si>
    <r>
      <t xml:space="preserve">Service and Maintenance of the DC Package </t>
    </r>
    <r>
      <rPr>
        <b/>
        <sz val="12"/>
        <color rgb="FF000000"/>
        <rFont val="Times New Roman"/>
        <family val="1"/>
      </rPr>
      <t>for SEVENTH YEAR</t>
    </r>
  </si>
  <si>
    <t>Quantity</t>
  </si>
  <si>
    <t>Total Ex works/CIP Price excluding GST and Duties (INR)</t>
  </si>
  <si>
    <t>Unit Ex works/CIP Price (INR)</t>
  </si>
  <si>
    <t>Ex works/CIP Price</t>
  </si>
  <si>
    <t>Duties</t>
  </si>
  <si>
    <t>GST</t>
  </si>
  <si>
    <t>Total Ex works/CIP Price including GST and Duties (INR)</t>
  </si>
  <si>
    <r>
      <t>Battery Container (including Battery Packs/Racks, BMS, HVAC, FPS)</t>
    </r>
    <r>
      <rPr>
        <i/>
        <sz val="20"/>
        <color rgb="FF000000"/>
        <rFont val="Arial"/>
        <family val="2"/>
      </rPr>
      <t xml:space="preserve"> 
</t>
    </r>
    <r>
      <rPr>
        <i/>
        <sz val="20"/>
        <color rgb="FFFF0000"/>
        <rFont val="Arial"/>
        <family val="2"/>
      </rPr>
      <t>{write 600 MWh/ 1200 MWh only}</t>
    </r>
  </si>
  <si>
    <t>Quoted Bid Value (QBV) = [Total Value of SOR 1 &amp; SOR 2 = SOR 3 in INR]
Quoted Bid Value in INR/MWh= Quoted Bid Value (QBV)/ Quoted Capacity</t>
  </si>
  <si>
    <t>Quoted Bid Value in INR/MWh</t>
  </si>
  <si>
    <t>Total value of Applicable GST on Ex work/CIP Price (INR)</t>
  </si>
  <si>
    <t xml:space="preserve">Total value of applicable Duties (INR) </t>
  </si>
  <si>
    <t>Total value of Applicable GST on Duties (INR)</t>
  </si>
  <si>
    <t>12=6+8+10+11</t>
  </si>
  <si>
    <t>Total value of applicable GST on Ex works/CIP Price (INR)</t>
  </si>
  <si>
    <t>Total value of applicable GST on Duties (INR)</t>
  </si>
  <si>
    <t>Percentage of total value of Service and Maintenance for 10 years in comparison to total value quoted for Supply and Service including taxes but excluding duties (including taxes on duties) (SoR 1).</t>
  </si>
  <si>
    <t>It may be noted that the total amount quoted (NPV value) for the 10 years of Service and Maintenance (in SOR 2) should not be less than 7% of the total value quoted for Supply and Service including taxes but excluding duties (including taxes on duties) (SoR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</si>
</sst>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INR]\ #,##0.00;[Red][$INR]\ #,##0.00"/>
    <numFmt numFmtId="165" formatCode="[$INR]\ #,##0.00"/>
    <numFmt numFmtId="166" formatCode="0.000"/>
  </numFmts>
  <fonts count="19" x14ac:knownFonts="1">
    <font>
      <sz val="11"/>
      <color theme="1"/>
      <name val="Calibri"/>
      <family val="2"/>
      <scheme val="minor"/>
    </font>
    <font>
      <sz val="11.5"/>
      <color rgb="FF000000"/>
      <name val="Arial"/>
      <family val="2"/>
    </font>
    <font>
      <b/>
      <sz val="11.5"/>
      <color rgb="FF000000"/>
      <name val="Arial"/>
      <family val="2"/>
    </font>
    <font>
      <b/>
      <sz val="14"/>
      <color theme="1"/>
      <name val="Times New Roman"/>
      <family val="1"/>
    </font>
    <font>
      <sz val="20"/>
      <color theme="1"/>
      <name val="Calibri"/>
      <family val="2"/>
      <scheme val="minor"/>
    </font>
    <font>
      <b/>
      <sz val="20"/>
      <color rgb="FF000000"/>
      <name val="Arial"/>
      <family val="2"/>
    </font>
    <font>
      <sz val="20"/>
      <color rgb="FF000000"/>
      <name val="Arial"/>
      <family val="2"/>
    </font>
    <font>
      <b/>
      <sz val="20"/>
      <color theme="1"/>
      <name val="Calibri"/>
      <family val="2"/>
      <scheme val="minor"/>
    </font>
    <font>
      <sz val="20"/>
      <name val="Arial"/>
      <family val="2"/>
    </font>
    <font>
      <sz val="20"/>
      <color theme="1"/>
      <name val="Arial"/>
      <family val="2"/>
    </font>
    <font>
      <sz val="11"/>
      <color theme="1"/>
      <name val="Calibri"/>
      <family val="2"/>
      <scheme val="minor"/>
    </font>
    <font>
      <sz val="12"/>
      <color theme="1"/>
      <name val="Times New Roman"/>
      <family val="1"/>
    </font>
    <font>
      <b/>
      <sz val="12"/>
      <color rgb="FF000000"/>
      <name val="Times New Roman"/>
      <family val="1"/>
    </font>
    <font>
      <sz val="12"/>
      <color rgb="FF000000"/>
      <name val="Times New Roman"/>
      <family val="1"/>
    </font>
    <font>
      <b/>
      <sz val="12"/>
      <color theme="1"/>
      <name val="Times New Roman"/>
      <family val="1"/>
    </font>
    <font>
      <b/>
      <sz val="14"/>
      <color rgb="FF000000"/>
      <name val="Times New Roman"/>
      <family val="1"/>
    </font>
    <font>
      <sz val="14"/>
      <color theme="1"/>
      <name val="Calibri"/>
      <family val="2"/>
      <scheme val="minor"/>
    </font>
    <font>
      <i/>
      <sz val="20"/>
      <color rgb="FF000000"/>
      <name val="Arial"/>
      <family val="2"/>
    </font>
    <font>
      <i/>
      <sz val="20"/>
      <color rgb="FFFF0000"/>
      <name val="Arial"/>
      <family val="2"/>
    </font>
  </fonts>
  <fills count="11">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7"/>
        <bgColor indexed="64"/>
      </patternFill>
    </fill>
    <fill>
      <patternFill patternType="solid">
        <fgColor rgb="FF00B05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bgColor indexed="64"/>
      </patternFill>
    </fill>
  </fills>
  <borders count="14">
    <border>
      <left/>
      <right/>
      <top/>
      <bottom/>
      <diagonal/>
    </border>
    <border>
      <left style="thick">
        <color auto="1"/>
      </left>
      <right style="thick">
        <color auto="1"/>
      </right>
      <top style="thick">
        <color auto="1"/>
      </top>
      <bottom style="thick">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9" fontId="10" fillId="0" borderId="0" applyFont="0" applyFill="0" applyBorder="0" applyAlignment="0" applyProtection="0"/>
  </cellStyleXfs>
  <cellXfs count="92">
    <xf numFmtId="0" fontId="0" fillId="0" borderId="0" xfId="0"/>
    <xf numFmtId="0" fontId="1" fillId="0" borderId="0" xfId="0" applyFont="1" applyAlignment="1">
      <alignment horizontal="justify" vertical="center" wrapText="1"/>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4" fillId="0" borderId="3" xfId="0" applyFont="1" applyBorder="1" applyAlignment="1">
      <alignment horizontal="center" vertical="center"/>
    </xf>
    <xf numFmtId="0" fontId="9" fillId="0" borderId="2" xfId="0" applyFont="1" applyBorder="1" applyAlignment="1">
      <alignment horizontal="center" vertical="center"/>
    </xf>
    <xf numFmtId="0" fontId="5" fillId="3" borderId="2" xfId="0" applyFont="1" applyFill="1" applyBorder="1" applyAlignment="1">
      <alignment horizontal="center" vertical="center" wrapText="1"/>
    </xf>
    <xf numFmtId="9" fontId="5" fillId="3" borderId="2" xfId="1" applyFont="1" applyFill="1" applyBorder="1" applyAlignment="1">
      <alignment horizontal="center" vertical="center" wrapText="1"/>
    </xf>
    <xf numFmtId="9" fontId="5" fillId="5" borderId="2" xfId="1" applyFont="1" applyFill="1" applyBorder="1" applyAlignment="1">
      <alignment horizontal="center" vertical="center" wrapText="1"/>
    </xf>
    <xf numFmtId="0" fontId="11" fillId="0" borderId="0" xfId="0" applyFont="1" applyAlignment="1">
      <alignment wrapText="1"/>
    </xf>
    <xf numFmtId="0" fontId="11" fillId="0" borderId="0" xfId="0" applyFont="1" applyAlignment="1">
      <alignment horizontal="center" wrapText="1"/>
    </xf>
    <xf numFmtId="0" fontId="11" fillId="6" borderId="2" xfId="0" applyFont="1" applyFill="1" applyBorder="1" applyAlignment="1">
      <alignment wrapText="1"/>
    </xf>
    <xf numFmtId="0" fontId="16" fillId="0" borderId="0" xfId="0" applyFont="1"/>
    <xf numFmtId="0" fontId="16" fillId="0" borderId="0" xfId="0" applyFont="1" applyAlignment="1">
      <alignment horizontal="center"/>
    </xf>
    <xf numFmtId="0" fontId="16" fillId="0" borderId="1" xfId="0" applyFont="1" applyBorder="1"/>
    <xf numFmtId="0" fontId="16" fillId="4" borderId="1" xfId="0" applyFont="1" applyFill="1" applyBorder="1"/>
    <xf numFmtId="0" fontId="15" fillId="0" borderId="0" xfId="0" applyFont="1" applyAlignment="1">
      <alignment horizontal="center" vertical="center" wrapText="1"/>
    </xf>
    <xf numFmtId="0" fontId="5" fillId="8" borderId="2" xfId="0" applyFont="1" applyFill="1" applyBorder="1" applyAlignment="1">
      <alignment horizontal="center" vertical="center" wrapText="1"/>
    </xf>
    <xf numFmtId="0" fontId="12" fillId="0" borderId="2" xfId="0" applyFont="1" applyBorder="1" applyAlignment="1">
      <alignment horizontal="center" vertical="center" wrapText="1"/>
    </xf>
    <xf numFmtId="10" fontId="12" fillId="7" borderId="2"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165" fontId="12" fillId="3" borderId="2" xfId="0" applyNumberFormat="1" applyFont="1" applyFill="1" applyBorder="1" applyAlignment="1">
      <alignment horizontal="right" vertical="center" wrapText="1"/>
    </xf>
    <xf numFmtId="165" fontId="12" fillId="0" borderId="2" xfId="0" applyNumberFormat="1" applyFont="1" applyBorder="1" applyAlignment="1">
      <alignment horizontal="right" vertical="center" wrapText="1"/>
    </xf>
    <xf numFmtId="166" fontId="12" fillId="0" borderId="2" xfId="0" applyNumberFormat="1" applyFont="1" applyBorder="1" applyAlignment="1">
      <alignment horizontal="center" vertical="center" wrapText="1"/>
    </xf>
    <xf numFmtId="165" fontId="14" fillId="0" borderId="2" xfId="0" applyNumberFormat="1" applyFont="1" applyBorder="1" applyAlignment="1">
      <alignment horizontal="right" vertical="center" wrapText="1"/>
    </xf>
    <xf numFmtId="0" fontId="14" fillId="10" borderId="2" xfId="0" applyFont="1" applyFill="1" applyBorder="1" applyAlignment="1">
      <alignment wrapText="1"/>
    </xf>
    <xf numFmtId="0" fontId="12" fillId="10" borderId="2" xfId="0" applyFont="1" applyFill="1" applyBorder="1" applyAlignment="1">
      <alignment horizontal="left" vertical="center" wrapText="1"/>
    </xf>
    <xf numFmtId="0" fontId="12" fillId="10" borderId="2" xfId="0" applyFont="1" applyFill="1" applyBorder="1" applyAlignment="1">
      <alignment horizontal="center" vertical="center" wrapText="1"/>
    </xf>
    <xf numFmtId="165" fontId="12" fillId="10" borderId="2" xfId="0" applyNumberFormat="1" applyFont="1" applyFill="1" applyBorder="1" applyAlignment="1">
      <alignment horizontal="right" vertical="center" wrapText="1"/>
    </xf>
    <xf numFmtId="0" fontId="11" fillId="0" borderId="2" xfId="0" applyFont="1" applyBorder="1" applyAlignment="1">
      <alignment horizontal="center" vertical="center" wrapText="1"/>
    </xf>
    <xf numFmtId="0" fontId="5" fillId="5" borderId="2" xfId="0" applyFont="1" applyFill="1" applyBorder="1" applyAlignment="1">
      <alignment horizontal="center" vertical="center" wrapText="1"/>
    </xf>
    <xf numFmtId="164" fontId="12" fillId="3" borderId="2" xfId="0" applyNumberFormat="1" applyFont="1" applyFill="1" applyBorder="1" applyAlignment="1">
      <alignment horizontal="right" vertical="center" wrapText="1"/>
    </xf>
    <xf numFmtId="10" fontId="11" fillId="6" borderId="2" xfId="1" applyNumberFormat="1" applyFont="1" applyFill="1" applyBorder="1" applyAlignment="1">
      <alignment horizontal="center" vertical="center" wrapText="1"/>
    </xf>
    <xf numFmtId="2" fontId="5" fillId="3" borderId="2"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15" fillId="6" borderId="7"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8" borderId="3"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0" xfId="0" applyFont="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8" fillId="0" borderId="3" xfId="0" applyFont="1" applyBorder="1" applyAlignment="1">
      <alignment horizontal="left" vertical="center" wrapText="1"/>
    </xf>
    <xf numFmtId="0" fontId="4"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9"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1" fillId="0" borderId="2" xfId="0" applyFont="1" applyBorder="1" applyAlignment="1">
      <alignment horizontal="left" vertical="center" wrapText="1"/>
    </xf>
    <xf numFmtId="0" fontId="12" fillId="8"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6" borderId="2" xfId="0" applyFont="1" applyFill="1" applyBorder="1" applyAlignment="1">
      <alignment horizontal="left" vertical="center" wrapText="1"/>
    </xf>
    <xf numFmtId="0" fontId="11" fillId="0" borderId="0" xfId="0" applyFont="1" applyAlignment="1">
      <alignment horizontal="center" wrapText="1"/>
    </xf>
    <xf numFmtId="0" fontId="11" fillId="0" borderId="13" xfId="0" applyFont="1" applyBorder="1" applyAlignment="1">
      <alignment horizontal="center" wrapText="1"/>
    </xf>
    <xf numFmtId="0" fontId="12" fillId="9" borderId="2" xfId="0" applyFont="1" applyFill="1" applyBorder="1" applyAlignment="1">
      <alignment horizontal="center" vertical="center" wrapText="1"/>
    </xf>
    <xf numFmtId="2" fontId="5" fillId="5" borderId="2" xfId="0" applyNumberFormat="1" applyFont="1" applyFill="1" applyBorder="1" applyAlignment="1">
      <alignment horizontal="center" vertical="center" wrapText="1"/>
    </xf>
    <xf numFmtId="10" fontId="11" fillId="0" borderId="0" xfId="1" applyNumberFormat="1" applyFont="1" applyAlignment="1">
      <alignment wrapText="1"/>
    </xf>
    <xf numFmtId="165" fontId="5" fillId="3" borderId="2" xfId="0" applyNumberFormat="1" applyFont="1" applyFill="1" applyBorder="1" applyAlignment="1">
      <alignment horizontal="center" vertical="center" wrapText="1"/>
    </xf>
    <xf numFmtId="165" fontId="5" fillId="0" borderId="2" xfId="0" applyNumberFormat="1" applyFont="1" applyBorder="1" applyAlignment="1">
      <alignment horizontal="center" vertical="center" wrapText="1"/>
    </xf>
    <xf numFmtId="165" fontId="5" fillId="3" borderId="2" xfId="1" applyNumberFormat="1" applyFont="1" applyFill="1" applyBorder="1" applyAlignment="1">
      <alignment horizontal="center" vertical="center" wrapText="1"/>
    </xf>
    <xf numFmtId="165" fontId="7" fillId="10" borderId="2" xfId="0" applyNumberFormat="1" applyFont="1" applyFill="1" applyBorder="1" applyAlignment="1">
      <alignment horizontal="center" vertical="center" wrapText="1"/>
    </xf>
    <xf numFmtId="165" fontId="7" fillId="6" borderId="2" xfId="0" applyNumberFormat="1" applyFont="1" applyFill="1" applyBorder="1" applyAlignment="1">
      <alignment horizontal="center" vertical="center" wrapText="1"/>
    </xf>
    <xf numFmtId="165" fontId="16" fillId="0" borderId="1" xfId="0" applyNumberFormat="1" applyFont="1" applyBorder="1" applyAlignment="1">
      <alignment horizontal="center"/>
    </xf>
    <xf numFmtId="165" fontId="16" fillId="4" borderId="1" xfId="0" applyNumberFormat="1" applyFont="1" applyFill="1" applyBorder="1" applyAlignment="1">
      <alignment horizontal="center"/>
    </xf>
  </cellXfs>
  <cellStyles count="2">
    <cellStyle name="Normal" xfId="0" builtinId="0"/>
    <cellStyle name="Percent" xfId="1" builtinId="5"/>
  </cellStyles>
  <dxfs count="10">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11"/>
  <sheetViews>
    <sheetView showGridLines="0" tabSelected="1" view="pageBreakPreview" zoomScale="85" zoomScaleNormal="85" zoomScaleSheetLayoutView="85" workbookViewId="0">
      <selection activeCell="C8" sqref="C8"/>
    </sheetView>
  </sheetViews>
  <sheetFormatPr defaultColWidth="59.1328125" defaultRowHeight="18" x14ac:dyDescent="0.55000000000000004"/>
  <cols>
    <col min="1" max="1" width="4" style="16" customWidth="1"/>
    <col min="2" max="2" width="59.1328125" style="16"/>
    <col min="3" max="3" width="59.1328125" style="17"/>
    <col min="4" max="16384" width="59.1328125" style="16"/>
  </cols>
  <sheetData>
    <row r="2" spans="2:3" ht="18.399999999999999" thickBot="1" x14ac:dyDescent="0.6"/>
    <row r="3" spans="2:3" ht="22.5" customHeight="1" thickTop="1" thickBot="1" x14ac:dyDescent="0.6">
      <c r="B3" s="39" t="s">
        <v>16</v>
      </c>
      <c r="C3" s="39"/>
    </row>
    <row r="4" spans="2:3" ht="22.5" customHeight="1" thickTop="1" thickBot="1" x14ac:dyDescent="0.6">
      <c r="B4" s="42"/>
      <c r="C4" s="43"/>
    </row>
    <row r="5" spans="2:3" ht="18.75" thickTop="1" thickBot="1" x14ac:dyDescent="0.6">
      <c r="B5" s="18" t="s">
        <v>0</v>
      </c>
      <c r="C5" s="90">
        <f>'Schedule 1'!L15</f>
        <v>0</v>
      </c>
    </row>
    <row r="6" spans="2:3" ht="18.75" thickTop="1" thickBot="1" x14ac:dyDescent="0.6">
      <c r="B6" s="18" t="s">
        <v>1</v>
      </c>
      <c r="C6" s="90">
        <f>Schedule2!I19</f>
        <v>0</v>
      </c>
    </row>
    <row r="7" spans="2:3" ht="18.75" thickTop="1" thickBot="1" x14ac:dyDescent="0.6">
      <c r="B7" s="19" t="s">
        <v>17</v>
      </c>
      <c r="C7" s="91">
        <f>SUM(C5:C6)</f>
        <v>0</v>
      </c>
    </row>
    <row r="8" spans="2:3" ht="18.75" thickTop="1" thickBot="1" x14ac:dyDescent="0.6">
      <c r="B8" s="19" t="s">
        <v>73</v>
      </c>
      <c r="C8" s="91" t="e">
        <f>C7/'Schedule 1'!D8</f>
        <v>#DIV/0!</v>
      </c>
    </row>
    <row r="9" spans="2:3" ht="18.75" thickTop="1" thickBot="1" x14ac:dyDescent="0.6"/>
    <row r="10" spans="2:3" ht="46.9" customHeight="1" thickBot="1" x14ac:dyDescent="0.6">
      <c r="B10" s="40" t="s">
        <v>72</v>
      </c>
      <c r="C10" s="41"/>
    </row>
    <row r="11" spans="2:3" x14ac:dyDescent="0.55000000000000004">
      <c r="B11" s="20"/>
      <c r="C11" s="20"/>
    </row>
  </sheetData>
  <mergeCells count="3">
    <mergeCell ref="B3:C3"/>
    <mergeCell ref="B10:C10"/>
    <mergeCell ref="B4:C4"/>
  </mergeCells>
  <pageMargins left="0.7" right="0.7" top="0.75" bottom="0.7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R29"/>
  <sheetViews>
    <sheetView showGridLines="0" view="pageBreakPreview" zoomScale="55" zoomScaleNormal="60" zoomScaleSheetLayoutView="55" workbookViewId="0">
      <selection activeCell="E8" sqref="E8"/>
    </sheetView>
  </sheetViews>
  <sheetFormatPr defaultColWidth="9.1328125" defaultRowHeight="14.25" x14ac:dyDescent="0.45"/>
  <cols>
    <col min="1" max="1" width="10.73046875" style="3" customWidth="1"/>
    <col min="2" max="2" width="68.1328125" style="3" customWidth="1"/>
    <col min="3" max="3" width="19.86328125" style="3" customWidth="1"/>
    <col min="4" max="4" width="61.1328125" style="3" customWidth="1"/>
    <col min="5" max="11" width="32" style="3" customWidth="1"/>
    <col min="12" max="12" width="32.86328125" style="4" bestFit="1" customWidth="1"/>
    <col min="13" max="16384" width="9.1328125" style="3"/>
  </cols>
  <sheetData>
    <row r="2" spans="1:13" ht="24.75" customHeight="1" x14ac:dyDescent="0.45">
      <c r="A2" s="68" t="s">
        <v>34</v>
      </c>
      <c r="B2" s="68"/>
      <c r="C2" s="68"/>
      <c r="D2" s="68"/>
      <c r="E2" s="68"/>
      <c r="F2" s="68"/>
      <c r="G2" s="68"/>
      <c r="H2" s="68"/>
      <c r="I2" s="68"/>
      <c r="J2" s="68"/>
      <c r="K2" s="68"/>
      <c r="L2" s="68"/>
    </row>
    <row r="3" spans="1:13" ht="25.15" x14ac:dyDescent="0.45">
      <c r="A3" s="69"/>
      <c r="B3" s="69"/>
      <c r="C3" s="69"/>
      <c r="D3" s="69"/>
      <c r="E3" s="69"/>
      <c r="F3" s="69"/>
      <c r="G3" s="69"/>
      <c r="H3" s="69"/>
      <c r="I3" s="69"/>
      <c r="J3" s="69"/>
      <c r="K3" s="69"/>
      <c r="L3" s="69"/>
      <c r="M3" s="2"/>
    </row>
    <row r="4" spans="1:13" ht="25.15" x14ac:dyDescent="0.45">
      <c r="A4" s="47" t="s">
        <v>2</v>
      </c>
      <c r="B4" s="47" t="s">
        <v>3</v>
      </c>
      <c r="C4" s="47" t="s">
        <v>6</v>
      </c>
      <c r="D4" s="47" t="s">
        <v>64</v>
      </c>
      <c r="E4" s="49" t="s">
        <v>67</v>
      </c>
      <c r="F4" s="50"/>
      <c r="G4" s="49" t="s">
        <v>68</v>
      </c>
      <c r="H4" s="50"/>
      <c r="I4" s="49" t="s">
        <v>69</v>
      </c>
      <c r="J4" s="64"/>
      <c r="K4" s="50"/>
      <c r="L4" s="47" t="s">
        <v>70</v>
      </c>
      <c r="M4" s="2"/>
    </row>
    <row r="5" spans="1:13" ht="100.5" x14ac:dyDescent="0.45">
      <c r="A5" s="48"/>
      <c r="B5" s="48"/>
      <c r="C5" s="48"/>
      <c r="D5" s="48"/>
      <c r="E5" s="21" t="s">
        <v>66</v>
      </c>
      <c r="F5" s="21" t="s">
        <v>65</v>
      </c>
      <c r="G5" s="21" t="s">
        <v>43</v>
      </c>
      <c r="H5" s="21" t="s">
        <v>75</v>
      </c>
      <c r="I5" s="21" t="s">
        <v>42</v>
      </c>
      <c r="J5" s="21" t="s">
        <v>74</v>
      </c>
      <c r="K5" s="21" t="s">
        <v>76</v>
      </c>
      <c r="L5" s="48"/>
      <c r="M5" s="2"/>
    </row>
    <row r="6" spans="1:13" ht="25.15" x14ac:dyDescent="0.45">
      <c r="A6" s="5">
        <v>1</v>
      </c>
      <c r="B6" s="5">
        <v>2</v>
      </c>
      <c r="C6" s="5">
        <v>3</v>
      </c>
      <c r="D6" s="5">
        <v>4</v>
      </c>
      <c r="E6" s="5">
        <v>5</v>
      </c>
      <c r="F6" s="5" t="s">
        <v>4</v>
      </c>
      <c r="G6" s="5">
        <v>7</v>
      </c>
      <c r="H6" s="5">
        <v>8</v>
      </c>
      <c r="I6" s="5">
        <v>9</v>
      </c>
      <c r="J6" s="5">
        <v>10</v>
      </c>
      <c r="K6" s="5">
        <v>11</v>
      </c>
      <c r="L6" s="5" t="s">
        <v>77</v>
      </c>
      <c r="M6" s="1"/>
    </row>
    <row r="7" spans="1:13" ht="25.15" x14ac:dyDescent="0.45">
      <c r="A7" s="70" t="s">
        <v>7</v>
      </c>
      <c r="B7" s="70"/>
      <c r="C7" s="70"/>
      <c r="D7" s="70"/>
      <c r="E7" s="70"/>
      <c r="F7" s="70"/>
      <c r="G7" s="70"/>
      <c r="H7" s="70"/>
      <c r="I7" s="70"/>
      <c r="J7" s="70"/>
      <c r="K7" s="70"/>
      <c r="L7" s="70"/>
      <c r="M7" s="1"/>
    </row>
    <row r="8" spans="1:13" ht="75" x14ac:dyDescent="0.45">
      <c r="A8" s="72" t="s">
        <v>10</v>
      </c>
      <c r="B8" s="6" t="s">
        <v>71</v>
      </c>
      <c r="C8" s="7" t="s">
        <v>21</v>
      </c>
      <c r="D8" s="10"/>
      <c r="E8" s="85"/>
      <c r="F8" s="86">
        <f>D8*E8</f>
        <v>0</v>
      </c>
      <c r="G8" s="11"/>
      <c r="H8" s="87"/>
      <c r="I8" s="38"/>
      <c r="J8" s="85"/>
      <c r="K8" s="85"/>
      <c r="L8" s="86">
        <f>F8+H8+J8+K8</f>
        <v>0</v>
      </c>
      <c r="M8" s="1"/>
    </row>
    <row r="9" spans="1:13" ht="25.15" x14ac:dyDescent="0.45">
      <c r="A9" s="73"/>
      <c r="B9" s="6" t="s">
        <v>41</v>
      </c>
      <c r="C9" s="7" t="s">
        <v>21</v>
      </c>
      <c r="D9" s="35">
        <f>D8</f>
        <v>0</v>
      </c>
      <c r="E9" s="85"/>
      <c r="F9" s="86">
        <f>D9*E9</f>
        <v>0</v>
      </c>
      <c r="G9" s="11"/>
      <c r="H9" s="87"/>
      <c r="I9" s="38"/>
      <c r="J9" s="85"/>
      <c r="K9" s="85"/>
      <c r="L9" s="86">
        <f>F9+H9+J9+K9</f>
        <v>0</v>
      </c>
      <c r="M9" s="1"/>
    </row>
    <row r="10" spans="1:13" ht="25.15" x14ac:dyDescent="0.45">
      <c r="A10" s="73"/>
      <c r="B10" s="6" t="s">
        <v>18</v>
      </c>
      <c r="C10" s="7" t="s">
        <v>22</v>
      </c>
      <c r="D10" s="5">
        <v>1</v>
      </c>
      <c r="E10" s="85"/>
      <c r="F10" s="86">
        <f t="shared" ref="F10:F11" si="0">D10*E10</f>
        <v>0</v>
      </c>
      <c r="G10" s="11"/>
      <c r="H10" s="87"/>
      <c r="I10" s="38"/>
      <c r="J10" s="85"/>
      <c r="K10" s="85"/>
      <c r="L10" s="86">
        <f>F10+H10+J10+K10</f>
        <v>0</v>
      </c>
      <c r="M10" s="1"/>
    </row>
    <row r="11" spans="1:13" ht="25.15" x14ac:dyDescent="0.45">
      <c r="A11" s="74"/>
      <c r="B11" s="6" t="s">
        <v>35</v>
      </c>
      <c r="C11" s="7" t="s">
        <v>22</v>
      </c>
      <c r="D11" s="5">
        <v>1</v>
      </c>
      <c r="E11" s="85"/>
      <c r="F11" s="86">
        <f t="shared" si="0"/>
        <v>0</v>
      </c>
      <c r="G11" s="11"/>
      <c r="H11" s="87"/>
      <c r="I11" s="38"/>
      <c r="J11" s="85"/>
      <c r="K11" s="85"/>
      <c r="L11" s="86">
        <f>F11+H11+J11+K11</f>
        <v>0</v>
      </c>
      <c r="M11" s="1"/>
    </row>
    <row r="12" spans="1:13" ht="25.15" x14ac:dyDescent="0.45">
      <c r="A12" s="70" t="s">
        <v>19</v>
      </c>
      <c r="B12" s="70"/>
      <c r="C12" s="70"/>
      <c r="D12" s="70"/>
      <c r="E12" s="70"/>
      <c r="F12" s="70"/>
      <c r="G12" s="70"/>
      <c r="H12" s="70"/>
      <c r="I12" s="70"/>
      <c r="J12" s="70"/>
      <c r="K12" s="70"/>
      <c r="L12" s="70"/>
      <c r="M12" s="1"/>
    </row>
    <row r="13" spans="1:13" ht="74.25" x14ac:dyDescent="0.45">
      <c r="A13" s="72" t="s">
        <v>11</v>
      </c>
      <c r="B13" s="6" t="s">
        <v>15</v>
      </c>
      <c r="C13" s="7" t="s">
        <v>40</v>
      </c>
      <c r="D13" s="10"/>
      <c r="E13" s="85"/>
      <c r="F13" s="86">
        <f t="shared" ref="F13:F14" si="1">D13*E13</f>
        <v>0</v>
      </c>
      <c r="G13" s="12" t="s">
        <v>60</v>
      </c>
      <c r="H13" s="12" t="s">
        <v>60</v>
      </c>
      <c r="I13" s="38"/>
      <c r="J13" s="85"/>
      <c r="K13" s="83" t="s">
        <v>60</v>
      </c>
      <c r="L13" s="86">
        <f>F13+J13</f>
        <v>0</v>
      </c>
      <c r="M13" s="1"/>
    </row>
    <row r="14" spans="1:13" ht="146.25" customHeight="1" x14ac:dyDescent="0.45">
      <c r="A14" s="74"/>
      <c r="B14" s="6" t="s">
        <v>20</v>
      </c>
      <c r="C14" s="7" t="s">
        <v>21</v>
      </c>
      <c r="D14" s="35">
        <f>D8</f>
        <v>0</v>
      </c>
      <c r="E14" s="85"/>
      <c r="F14" s="86">
        <f t="shared" si="1"/>
        <v>0</v>
      </c>
      <c r="G14" s="12" t="s">
        <v>60</v>
      </c>
      <c r="H14" s="12" t="s">
        <v>60</v>
      </c>
      <c r="I14" s="38"/>
      <c r="J14" s="85"/>
      <c r="K14" s="83" t="s">
        <v>60</v>
      </c>
      <c r="L14" s="86">
        <f>F14+J14</f>
        <v>0</v>
      </c>
      <c r="M14" s="1"/>
    </row>
    <row r="15" spans="1:13" ht="39.950000000000003" customHeight="1" x14ac:dyDescent="0.45">
      <c r="A15" s="61" t="s">
        <v>8</v>
      </c>
      <c r="B15" s="62"/>
      <c r="C15" s="62"/>
      <c r="D15" s="62"/>
      <c r="E15" s="62"/>
      <c r="F15" s="62"/>
      <c r="G15" s="62"/>
      <c r="H15" s="62"/>
      <c r="I15" s="62"/>
      <c r="J15" s="62"/>
      <c r="K15" s="63"/>
      <c r="L15" s="88">
        <f>SUM(L8:L11)+SUM(L13:L14)</f>
        <v>0</v>
      </c>
    </row>
    <row r="16" spans="1:13" ht="39.950000000000003" customHeight="1" x14ac:dyDescent="0.45">
      <c r="A16" s="44"/>
      <c r="B16" s="45"/>
      <c r="C16" s="45"/>
      <c r="D16" s="45"/>
      <c r="E16" s="45"/>
      <c r="F16" s="45"/>
      <c r="G16" s="45"/>
      <c r="H16" s="45"/>
      <c r="I16" s="45"/>
      <c r="J16" s="45"/>
      <c r="K16" s="45"/>
      <c r="L16" s="46"/>
    </row>
    <row r="17" spans="1:18" ht="39.950000000000003" customHeight="1" x14ac:dyDescent="0.45">
      <c r="A17" s="49" t="s">
        <v>59</v>
      </c>
      <c r="B17" s="64"/>
      <c r="C17" s="64"/>
      <c r="D17" s="64"/>
      <c r="E17" s="64"/>
      <c r="F17" s="64"/>
      <c r="G17" s="64"/>
      <c r="H17" s="64"/>
      <c r="I17" s="64"/>
      <c r="J17" s="64"/>
      <c r="K17" s="50"/>
      <c r="L17" s="89">
        <f>SUM(F8:F11)+SUM(F13:F14)</f>
        <v>0</v>
      </c>
    </row>
    <row r="18" spans="1:18" ht="39.950000000000003" customHeight="1" x14ac:dyDescent="0.45">
      <c r="A18" s="49" t="s">
        <v>61</v>
      </c>
      <c r="B18" s="64"/>
      <c r="C18" s="64"/>
      <c r="D18" s="64"/>
      <c r="E18" s="64"/>
      <c r="F18" s="64"/>
      <c r="G18" s="64"/>
      <c r="H18" s="64"/>
      <c r="I18" s="64"/>
      <c r="J18" s="64"/>
      <c r="K18" s="50"/>
      <c r="L18" s="89">
        <f>SUM(H8:H11)</f>
        <v>0</v>
      </c>
    </row>
    <row r="19" spans="1:18" ht="39.950000000000003" customHeight="1" x14ac:dyDescent="0.45">
      <c r="A19" s="49" t="s">
        <v>78</v>
      </c>
      <c r="B19" s="64"/>
      <c r="C19" s="64"/>
      <c r="D19" s="64"/>
      <c r="E19" s="64"/>
      <c r="F19" s="64"/>
      <c r="G19" s="64"/>
      <c r="H19" s="64"/>
      <c r="I19" s="64"/>
      <c r="J19" s="64"/>
      <c r="K19" s="50"/>
      <c r="L19" s="89">
        <f>SUM(J8:J11)+SUM(J13:J14)</f>
        <v>0</v>
      </c>
    </row>
    <row r="20" spans="1:18" ht="39.950000000000003" customHeight="1" x14ac:dyDescent="0.45">
      <c r="A20" s="49" t="s">
        <v>79</v>
      </c>
      <c r="B20" s="64"/>
      <c r="C20" s="64"/>
      <c r="D20" s="64"/>
      <c r="E20" s="64"/>
      <c r="F20" s="64"/>
      <c r="G20" s="64"/>
      <c r="H20" s="64"/>
      <c r="I20" s="64"/>
      <c r="J20" s="64"/>
      <c r="K20" s="50"/>
      <c r="L20" s="89">
        <f>SUM(K8:K11)</f>
        <v>0</v>
      </c>
    </row>
    <row r="21" spans="1:18" ht="39.950000000000003" customHeight="1" x14ac:dyDescent="0.45">
      <c r="A21" s="65"/>
      <c r="B21" s="66"/>
      <c r="C21" s="66"/>
      <c r="D21" s="66"/>
      <c r="E21" s="66"/>
      <c r="F21" s="66"/>
      <c r="G21" s="66"/>
      <c r="H21" s="66"/>
      <c r="I21" s="66"/>
      <c r="J21" s="66"/>
      <c r="K21" s="66"/>
      <c r="L21" s="67"/>
    </row>
    <row r="22" spans="1:18" ht="41.25" customHeight="1" x14ac:dyDescent="0.45">
      <c r="A22" s="71" t="s">
        <v>5</v>
      </c>
      <c r="B22" s="71"/>
      <c r="C22" s="71"/>
      <c r="D22" s="71"/>
      <c r="E22" s="71"/>
      <c r="F22" s="71"/>
      <c r="G22" s="71"/>
      <c r="H22" s="71"/>
      <c r="I22" s="71"/>
      <c r="J22" s="71"/>
      <c r="K22" s="71"/>
      <c r="L22" s="71"/>
    </row>
    <row r="23" spans="1:18" ht="51.95" customHeight="1" x14ac:dyDescent="0.45">
      <c r="A23" s="8">
        <v>1</v>
      </c>
      <c r="B23" s="56" t="s">
        <v>37</v>
      </c>
      <c r="C23" s="57"/>
      <c r="D23" s="57"/>
      <c r="E23" s="57"/>
      <c r="F23" s="57"/>
      <c r="G23" s="57"/>
      <c r="H23" s="57"/>
      <c r="I23" s="57"/>
      <c r="J23" s="57"/>
      <c r="K23" s="57"/>
      <c r="L23" s="57"/>
    </row>
    <row r="24" spans="1:18" ht="84" customHeight="1" x14ac:dyDescent="0.45">
      <c r="A24" s="8">
        <v>2</v>
      </c>
      <c r="B24" s="58" t="s">
        <v>47</v>
      </c>
      <c r="C24" s="59"/>
      <c r="D24" s="59"/>
      <c r="E24" s="59"/>
      <c r="F24" s="59"/>
      <c r="G24" s="59"/>
      <c r="H24" s="59"/>
      <c r="I24" s="59"/>
      <c r="J24" s="59"/>
      <c r="K24" s="59"/>
      <c r="L24" s="60"/>
    </row>
    <row r="25" spans="1:18" ht="84" customHeight="1" x14ac:dyDescent="0.45">
      <c r="A25" s="8">
        <v>3</v>
      </c>
      <c r="B25" s="58" t="s">
        <v>48</v>
      </c>
      <c r="C25" s="59"/>
      <c r="D25" s="59"/>
      <c r="E25" s="59"/>
      <c r="F25" s="59"/>
      <c r="G25" s="59"/>
      <c r="H25" s="59"/>
      <c r="I25" s="59"/>
      <c r="J25" s="59"/>
      <c r="K25" s="59"/>
      <c r="L25" s="60"/>
    </row>
    <row r="26" spans="1:18" ht="90.95" customHeight="1" x14ac:dyDescent="0.45">
      <c r="A26" s="9">
        <v>4</v>
      </c>
      <c r="B26" s="53" t="s">
        <v>49</v>
      </c>
      <c r="C26" s="54"/>
      <c r="D26" s="54"/>
      <c r="E26" s="54"/>
      <c r="F26" s="54"/>
      <c r="G26" s="54"/>
      <c r="H26" s="54"/>
      <c r="I26" s="54"/>
      <c r="J26" s="54"/>
      <c r="K26" s="54"/>
      <c r="L26" s="55"/>
    </row>
    <row r="27" spans="1:18" ht="89.1" customHeight="1" x14ac:dyDescent="0.45">
      <c r="A27" s="9">
        <v>5</v>
      </c>
      <c r="B27" s="53" t="s">
        <v>38</v>
      </c>
      <c r="C27" s="54"/>
      <c r="D27" s="54"/>
      <c r="E27" s="54"/>
      <c r="F27" s="54"/>
      <c r="G27" s="54"/>
      <c r="H27" s="54"/>
      <c r="I27" s="54"/>
      <c r="J27" s="54"/>
      <c r="K27" s="54"/>
      <c r="L27" s="55"/>
    </row>
    <row r="28" spans="1:18" ht="81.95" customHeight="1" x14ac:dyDescent="0.45">
      <c r="A28" s="9">
        <v>6</v>
      </c>
      <c r="B28" s="53" t="s">
        <v>12</v>
      </c>
      <c r="C28" s="54"/>
      <c r="D28" s="54"/>
      <c r="E28" s="54"/>
      <c r="F28" s="54"/>
      <c r="G28" s="54"/>
      <c r="H28" s="54"/>
      <c r="I28" s="54"/>
      <c r="J28" s="54"/>
      <c r="K28" s="54"/>
      <c r="L28" s="55"/>
    </row>
    <row r="29" spans="1:18" ht="97.5" customHeight="1" x14ac:dyDescent="0.45">
      <c r="A29" s="9">
        <v>7</v>
      </c>
      <c r="B29" s="51" t="s">
        <v>44</v>
      </c>
      <c r="C29" s="51"/>
      <c r="D29" s="51"/>
      <c r="E29" s="51"/>
      <c r="F29" s="51"/>
      <c r="G29" s="51"/>
      <c r="H29" s="51"/>
      <c r="I29" s="51"/>
      <c r="J29" s="51"/>
      <c r="K29" s="51"/>
      <c r="L29" s="51"/>
      <c r="M29" s="52"/>
      <c r="N29" s="52"/>
      <c r="O29" s="52"/>
      <c r="P29" s="52"/>
      <c r="Q29" s="52"/>
      <c r="R29" s="52"/>
    </row>
  </sheetData>
  <mergeCells count="30">
    <mergeCell ref="A20:K20"/>
    <mergeCell ref="A21:L21"/>
    <mergeCell ref="B24:L24"/>
    <mergeCell ref="A2:L2"/>
    <mergeCell ref="A3:L3"/>
    <mergeCell ref="A7:L7"/>
    <mergeCell ref="A22:L22"/>
    <mergeCell ref="A12:L12"/>
    <mergeCell ref="A8:A11"/>
    <mergeCell ref="A13:A14"/>
    <mergeCell ref="A17:K17"/>
    <mergeCell ref="A18:K18"/>
    <mergeCell ref="A4:A5"/>
    <mergeCell ref="B4:B5"/>
    <mergeCell ref="C4:C5"/>
    <mergeCell ref="A19:K19"/>
    <mergeCell ref="B29:L29"/>
    <mergeCell ref="M29:R29"/>
    <mergeCell ref="B28:L28"/>
    <mergeCell ref="B27:L27"/>
    <mergeCell ref="B23:L23"/>
    <mergeCell ref="B26:L26"/>
    <mergeCell ref="B25:L25"/>
    <mergeCell ref="A16:L16"/>
    <mergeCell ref="D4:D5"/>
    <mergeCell ref="E4:F4"/>
    <mergeCell ref="G4:H4"/>
    <mergeCell ref="I4:K4"/>
    <mergeCell ref="L4:L5"/>
    <mergeCell ref="A15:K15"/>
  </mergeCells>
  <pageMargins left="0.5" right="0.5" top="0.5" bottom="0.5" header="0.3" footer="0.3"/>
  <pageSetup paperSize="9" scale="32" orientation="landscape" r:id="rId1"/>
  <rowBreaks count="1" manualBreakCount="1">
    <brk id="28" max="10" man="1"/>
  </rowBreaks>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9"/>
  <sheetViews>
    <sheetView view="pageBreakPreview" topLeftCell="C10" zoomScaleNormal="100" zoomScaleSheetLayoutView="100" workbookViewId="0">
      <selection activeCell="E19" sqref="E19"/>
    </sheetView>
  </sheetViews>
  <sheetFormatPr defaultColWidth="9.1328125" defaultRowHeight="15.4" x14ac:dyDescent="0.45"/>
  <cols>
    <col min="1" max="1" width="0" style="13" hidden="1" customWidth="1"/>
    <col min="2" max="2" width="8.86328125" style="13" customWidth="1"/>
    <col min="3" max="3" width="55.86328125" style="13" customWidth="1"/>
    <col min="4" max="4" width="16.59765625" style="13" customWidth="1"/>
    <col min="5" max="8" width="21.3984375" style="13" customWidth="1"/>
    <col min="9" max="9" width="33.59765625" style="13" customWidth="1"/>
    <col min="10" max="16384" width="9.1328125" style="13"/>
  </cols>
  <sheetData>
    <row r="1" spans="2:9" hidden="1" x14ac:dyDescent="0.45"/>
    <row r="2" spans="2:9" ht="15.75" hidden="1" thickBot="1" x14ac:dyDescent="0.5">
      <c r="D2" s="14"/>
    </row>
    <row r="3" spans="2:9" x14ac:dyDescent="0.45">
      <c r="B3" s="82" t="s">
        <v>36</v>
      </c>
      <c r="C3" s="82"/>
      <c r="D3" s="82"/>
      <c r="E3" s="82"/>
      <c r="F3" s="82"/>
      <c r="G3" s="82"/>
      <c r="H3" s="82"/>
      <c r="I3" s="82"/>
    </row>
    <row r="4" spans="2:9" x14ac:dyDescent="0.45">
      <c r="B4" s="76" t="s">
        <v>14</v>
      </c>
      <c r="C4" s="76" t="s">
        <v>13</v>
      </c>
      <c r="D4" s="76" t="s">
        <v>23</v>
      </c>
      <c r="E4" s="76" t="s">
        <v>24</v>
      </c>
      <c r="F4" s="76"/>
      <c r="G4" s="76"/>
      <c r="H4" s="76"/>
      <c r="I4" s="76"/>
    </row>
    <row r="5" spans="2:9" x14ac:dyDescent="0.45">
      <c r="B5" s="76"/>
      <c r="C5" s="76"/>
      <c r="D5" s="76"/>
      <c r="E5" s="76" t="s">
        <v>29</v>
      </c>
      <c r="F5" s="76" t="s">
        <v>9</v>
      </c>
      <c r="G5" s="76" t="s">
        <v>30</v>
      </c>
      <c r="H5" s="76" t="s">
        <v>25</v>
      </c>
      <c r="I5" s="76" t="s">
        <v>31</v>
      </c>
    </row>
    <row r="6" spans="2:9" ht="44.25" customHeight="1" x14ac:dyDescent="0.45">
      <c r="B6" s="76"/>
      <c r="C6" s="76"/>
      <c r="D6" s="76"/>
      <c r="E6" s="76"/>
      <c r="F6" s="76"/>
      <c r="G6" s="76"/>
      <c r="H6" s="76"/>
      <c r="I6" s="76"/>
    </row>
    <row r="7" spans="2:9" x14ac:dyDescent="0.45">
      <c r="B7" s="22">
        <v>1</v>
      </c>
      <c r="C7" s="22">
        <v>2</v>
      </c>
      <c r="D7" s="22">
        <v>3</v>
      </c>
      <c r="E7" s="22">
        <v>4</v>
      </c>
      <c r="F7" s="22">
        <v>5</v>
      </c>
      <c r="G7" s="22" t="s">
        <v>26</v>
      </c>
      <c r="H7" s="23">
        <v>9.2100000000000001E-2</v>
      </c>
      <c r="I7" s="22" t="s">
        <v>27</v>
      </c>
    </row>
    <row r="8" spans="2:9" x14ac:dyDescent="0.45">
      <c r="B8" s="77" t="s">
        <v>46</v>
      </c>
      <c r="C8" s="77"/>
      <c r="D8" s="77"/>
      <c r="E8" s="77"/>
      <c r="F8" s="77"/>
      <c r="G8" s="77"/>
      <c r="H8" s="77"/>
      <c r="I8" s="77"/>
    </row>
    <row r="9" spans="2:9" x14ac:dyDescent="0.45">
      <c r="B9" s="24">
        <v>1</v>
      </c>
      <c r="C9" s="25" t="s">
        <v>51</v>
      </c>
      <c r="D9" s="24">
        <v>1</v>
      </c>
      <c r="E9" s="36"/>
      <c r="F9" s="26"/>
      <c r="G9" s="27">
        <f t="shared" ref="G9:G18" si="0">E9+F9</f>
        <v>0</v>
      </c>
      <c r="H9" s="28">
        <f>1/(1+$H$7)^D9</f>
        <v>0.91566706345572746</v>
      </c>
      <c r="I9" s="29">
        <f>G9*H9</f>
        <v>0</v>
      </c>
    </row>
    <row r="10" spans="2:9" ht="30.4" x14ac:dyDescent="0.45">
      <c r="B10" s="24">
        <v>2</v>
      </c>
      <c r="C10" s="25" t="s">
        <v>52</v>
      </c>
      <c r="D10" s="24">
        <v>2</v>
      </c>
      <c r="E10" s="26"/>
      <c r="F10" s="26"/>
      <c r="G10" s="27">
        <f t="shared" si="0"/>
        <v>0</v>
      </c>
      <c r="H10" s="28">
        <f t="shared" ref="H10:H18" si="1">1/(1+$H$7)^D10</f>
        <v>0.8384461710976352</v>
      </c>
      <c r="I10" s="29">
        <f t="shared" ref="I10:I18" si="2">G10*H10</f>
        <v>0</v>
      </c>
    </row>
    <row r="11" spans="2:9" ht="30.4" x14ac:dyDescent="0.45">
      <c r="B11" s="24">
        <v>3</v>
      </c>
      <c r="C11" s="25" t="s">
        <v>53</v>
      </c>
      <c r="D11" s="24">
        <v>3</v>
      </c>
      <c r="E11" s="36"/>
      <c r="F11" s="26"/>
      <c r="G11" s="27">
        <f t="shared" si="0"/>
        <v>0</v>
      </c>
      <c r="H11" s="28">
        <f t="shared" si="1"/>
        <v>0.76773754335467004</v>
      </c>
      <c r="I11" s="29">
        <f t="shared" si="2"/>
        <v>0</v>
      </c>
    </row>
    <row r="12" spans="2:9" ht="30.4" x14ac:dyDescent="0.45">
      <c r="B12" s="24">
        <v>4</v>
      </c>
      <c r="C12" s="25" t="s">
        <v>54</v>
      </c>
      <c r="D12" s="24">
        <v>4</v>
      </c>
      <c r="E12" s="26"/>
      <c r="F12" s="26"/>
      <c r="G12" s="27">
        <f t="shared" si="0"/>
        <v>0</v>
      </c>
      <c r="H12" s="28">
        <f t="shared" si="1"/>
        <v>0.70299198182828482</v>
      </c>
      <c r="I12" s="29">
        <f t="shared" si="2"/>
        <v>0</v>
      </c>
    </row>
    <row r="13" spans="2:9" x14ac:dyDescent="0.45">
      <c r="B13" s="24">
        <v>5</v>
      </c>
      <c r="C13" s="25" t="s">
        <v>55</v>
      </c>
      <c r="D13" s="24">
        <v>5</v>
      </c>
      <c r="E13" s="36"/>
      <c r="F13" s="26"/>
      <c r="G13" s="27">
        <f t="shared" si="0"/>
        <v>0</v>
      </c>
      <c r="H13" s="28">
        <f t="shared" si="1"/>
        <v>0.64370660363362775</v>
      </c>
      <c r="I13" s="29">
        <f t="shared" si="2"/>
        <v>0</v>
      </c>
    </row>
    <row r="14" spans="2:9" x14ac:dyDescent="0.45">
      <c r="B14" s="24">
        <v>6</v>
      </c>
      <c r="C14" s="25" t="s">
        <v>62</v>
      </c>
      <c r="D14" s="24">
        <v>6</v>
      </c>
      <c r="E14" s="26"/>
      <c r="F14" s="26"/>
      <c r="G14" s="27">
        <f t="shared" si="0"/>
        <v>0</v>
      </c>
      <c r="H14" s="28">
        <f t="shared" si="1"/>
        <v>0.58942093547626373</v>
      </c>
      <c r="I14" s="29">
        <f t="shared" si="2"/>
        <v>0</v>
      </c>
    </row>
    <row r="15" spans="2:9" ht="30.4" x14ac:dyDescent="0.45">
      <c r="B15" s="24">
        <v>7</v>
      </c>
      <c r="C15" s="25" t="s">
        <v>63</v>
      </c>
      <c r="D15" s="24">
        <v>7</v>
      </c>
      <c r="E15" s="36"/>
      <c r="F15" s="26"/>
      <c r="G15" s="27">
        <f t="shared" si="0"/>
        <v>0</v>
      </c>
      <c r="H15" s="28">
        <f t="shared" si="1"/>
        <v>0.53971333712687819</v>
      </c>
      <c r="I15" s="29">
        <f t="shared" si="2"/>
        <v>0</v>
      </c>
    </row>
    <row r="16" spans="2:9" ht="30.4" x14ac:dyDescent="0.45">
      <c r="B16" s="24">
        <v>8</v>
      </c>
      <c r="C16" s="25" t="s">
        <v>56</v>
      </c>
      <c r="D16" s="24">
        <v>8</v>
      </c>
      <c r="E16" s="26"/>
      <c r="F16" s="26"/>
      <c r="G16" s="27">
        <f t="shared" si="0"/>
        <v>0</v>
      </c>
      <c r="H16" s="28">
        <f t="shared" si="1"/>
        <v>0.49419772651485955</v>
      </c>
      <c r="I16" s="29">
        <f t="shared" si="2"/>
        <v>0</v>
      </c>
    </row>
    <row r="17" spans="1:10" ht="30.4" x14ac:dyDescent="0.45">
      <c r="B17" s="24">
        <v>9</v>
      </c>
      <c r="C17" s="25" t="s">
        <v>57</v>
      </c>
      <c r="D17" s="24">
        <v>9</v>
      </c>
      <c r="E17" s="36"/>
      <c r="F17" s="26"/>
      <c r="G17" s="27">
        <f t="shared" si="0"/>
        <v>0</v>
      </c>
      <c r="H17" s="28">
        <f t="shared" si="1"/>
        <v>0.45252058100435816</v>
      </c>
      <c r="I17" s="29">
        <f t="shared" si="2"/>
        <v>0</v>
      </c>
    </row>
    <row r="18" spans="1:10" ht="30.4" x14ac:dyDescent="0.45">
      <c r="B18" s="24">
        <v>10</v>
      </c>
      <c r="C18" s="25" t="s">
        <v>58</v>
      </c>
      <c r="D18" s="24">
        <v>10</v>
      </c>
      <c r="E18" s="26"/>
      <c r="F18" s="26"/>
      <c r="G18" s="27">
        <f t="shared" si="0"/>
        <v>0</v>
      </c>
      <c r="H18" s="28">
        <f t="shared" si="1"/>
        <v>0.41435819156154025</v>
      </c>
      <c r="I18" s="29">
        <f t="shared" si="2"/>
        <v>0</v>
      </c>
    </row>
    <row r="19" spans="1:10" ht="30" x14ac:dyDescent="0.45">
      <c r="B19" s="30"/>
      <c r="C19" s="31" t="s">
        <v>45</v>
      </c>
      <c r="D19" s="32"/>
      <c r="E19" s="33">
        <f>SUM(E9:E18)</f>
        <v>0</v>
      </c>
      <c r="F19" s="33"/>
      <c r="G19" s="33">
        <f>SUM(G9:G18)</f>
        <v>0</v>
      </c>
      <c r="H19" s="33"/>
      <c r="I19" s="33">
        <f>SUM(I9:I18)</f>
        <v>0</v>
      </c>
      <c r="J19" s="84"/>
    </row>
    <row r="20" spans="1:10" x14ac:dyDescent="0.45">
      <c r="A20" s="80"/>
      <c r="B20" s="80"/>
      <c r="C20" s="80"/>
      <c r="D20" s="80"/>
      <c r="E20" s="80"/>
      <c r="F20" s="80"/>
      <c r="G20" s="80"/>
      <c r="H20" s="80"/>
      <c r="I20" s="81"/>
    </row>
    <row r="21" spans="1:10" ht="38.25" customHeight="1" x14ac:dyDescent="0.45">
      <c r="B21" s="15"/>
      <c r="C21" s="79" t="s">
        <v>80</v>
      </c>
      <c r="D21" s="79"/>
      <c r="E21" s="79"/>
      <c r="F21" s="79"/>
      <c r="G21" s="79"/>
      <c r="H21" s="79"/>
      <c r="I21" s="37" t="e">
        <f>I19/SUM('Schedule 1'!L17,'Schedule 1'!L19)</f>
        <v>#DIV/0!</v>
      </c>
    </row>
    <row r="22" spans="1:10" x14ac:dyDescent="0.45">
      <c r="A22" s="80"/>
      <c r="B22" s="80"/>
      <c r="C22" s="80"/>
      <c r="D22" s="80"/>
      <c r="E22" s="80"/>
      <c r="F22" s="80"/>
      <c r="G22" s="80"/>
      <c r="H22" s="80"/>
      <c r="I22" s="81"/>
    </row>
    <row r="23" spans="1:10" x14ac:dyDescent="0.45">
      <c r="B23" s="78" t="s">
        <v>39</v>
      </c>
      <c r="C23" s="78"/>
      <c r="D23" s="78"/>
      <c r="E23" s="78"/>
      <c r="F23" s="78"/>
      <c r="G23" s="78"/>
      <c r="H23" s="78"/>
      <c r="I23" s="78"/>
    </row>
    <row r="24" spans="1:10" ht="39" customHeight="1" x14ac:dyDescent="0.45">
      <c r="B24" s="34">
        <v>1</v>
      </c>
      <c r="C24" s="75" t="s">
        <v>81</v>
      </c>
      <c r="D24" s="75"/>
      <c r="E24" s="75"/>
      <c r="F24" s="75"/>
      <c r="G24" s="75"/>
      <c r="H24" s="75"/>
      <c r="I24" s="75"/>
    </row>
    <row r="25" spans="1:10" ht="46.5" customHeight="1" x14ac:dyDescent="0.45">
      <c r="B25" s="34">
        <v>2</v>
      </c>
      <c r="C25" s="75" t="s">
        <v>32</v>
      </c>
      <c r="D25" s="75"/>
      <c r="E25" s="75"/>
      <c r="F25" s="75"/>
      <c r="G25" s="75"/>
      <c r="H25" s="75"/>
      <c r="I25" s="75"/>
    </row>
    <row r="26" spans="1:10" ht="32.25" customHeight="1" x14ac:dyDescent="0.45">
      <c r="B26" s="34">
        <v>3</v>
      </c>
      <c r="C26" s="75" t="s">
        <v>28</v>
      </c>
      <c r="D26" s="75"/>
      <c r="E26" s="75"/>
      <c r="F26" s="75"/>
      <c r="G26" s="75"/>
      <c r="H26" s="75"/>
      <c r="I26" s="75"/>
    </row>
    <row r="27" spans="1:10" ht="25.5" customHeight="1" x14ac:dyDescent="0.45">
      <c r="B27" s="34">
        <v>4</v>
      </c>
      <c r="C27" s="75" t="s">
        <v>12</v>
      </c>
      <c r="D27" s="75"/>
      <c r="E27" s="75"/>
      <c r="F27" s="75"/>
      <c r="G27" s="75"/>
      <c r="H27" s="75"/>
      <c r="I27" s="75"/>
    </row>
    <row r="28" spans="1:10" ht="21" customHeight="1" x14ac:dyDescent="0.45">
      <c r="B28" s="34">
        <v>5</v>
      </c>
      <c r="C28" s="75" t="s">
        <v>33</v>
      </c>
      <c r="D28" s="75"/>
      <c r="E28" s="75"/>
      <c r="F28" s="75"/>
      <c r="G28" s="75"/>
      <c r="H28" s="75"/>
      <c r="I28" s="75"/>
    </row>
    <row r="29" spans="1:10" x14ac:dyDescent="0.45">
      <c r="B29" s="34">
        <v>6</v>
      </c>
      <c r="C29" s="75" t="s">
        <v>50</v>
      </c>
      <c r="D29" s="75"/>
      <c r="E29" s="75"/>
      <c r="F29" s="75"/>
      <c r="G29" s="75"/>
      <c r="H29" s="75"/>
      <c r="I29" s="75"/>
    </row>
  </sheetData>
  <dataConsolidate/>
  <mergeCells count="21">
    <mergeCell ref="B3:I3"/>
    <mergeCell ref="B4:B6"/>
    <mergeCell ref="C4:C6"/>
    <mergeCell ref="D4:D6"/>
    <mergeCell ref="E4:I4"/>
    <mergeCell ref="E5:E6"/>
    <mergeCell ref="F5:F6"/>
    <mergeCell ref="G5:G6"/>
    <mergeCell ref="H5:H6"/>
    <mergeCell ref="C28:I28"/>
    <mergeCell ref="C29:I29"/>
    <mergeCell ref="I5:I6"/>
    <mergeCell ref="B8:I8"/>
    <mergeCell ref="B23:I23"/>
    <mergeCell ref="C25:I25"/>
    <mergeCell ref="C26:I26"/>
    <mergeCell ref="C27:I27"/>
    <mergeCell ref="C24:I24"/>
    <mergeCell ref="C21:H21"/>
    <mergeCell ref="A22:I22"/>
    <mergeCell ref="A20:I20"/>
  </mergeCells>
  <conditionalFormatting sqref="E10">
    <cfRule type="cellIs" dxfId="9" priority="10" operator="lessThan">
      <formula>$E$9</formula>
    </cfRule>
  </conditionalFormatting>
  <conditionalFormatting sqref="E11">
    <cfRule type="cellIs" dxfId="8" priority="9" operator="lessThan">
      <formula>$E$10</formula>
    </cfRule>
  </conditionalFormatting>
  <conditionalFormatting sqref="E12">
    <cfRule type="cellIs" dxfId="7" priority="8" operator="lessThan">
      <formula>$E$11</formula>
    </cfRule>
  </conditionalFormatting>
  <conditionalFormatting sqref="E13">
    <cfRule type="cellIs" dxfId="6" priority="7" operator="lessThan">
      <formula>$E$12</formula>
    </cfRule>
  </conditionalFormatting>
  <conditionalFormatting sqref="E14">
    <cfRule type="cellIs" dxfId="5" priority="6" operator="lessThan">
      <formula>$E$13</formula>
    </cfRule>
  </conditionalFormatting>
  <conditionalFormatting sqref="E15">
    <cfRule type="cellIs" dxfId="4" priority="5" operator="lessThan">
      <formula>$E$14</formula>
    </cfRule>
  </conditionalFormatting>
  <conditionalFormatting sqref="E16">
    <cfRule type="cellIs" dxfId="3" priority="4" operator="lessThan">
      <formula>$E$15</formula>
    </cfRule>
  </conditionalFormatting>
  <conditionalFormatting sqref="E17">
    <cfRule type="cellIs" dxfId="2" priority="3" operator="lessThan">
      <formula>$E$16</formula>
    </cfRule>
  </conditionalFormatting>
  <conditionalFormatting sqref="E18">
    <cfRule type="cellIs" dxfId="1" priority="2" operator="lessThan">
      <formula>$E$17</formula>
    </cfRule>
  </conditionalFormatting>
  <conditionalFormatting sqref="I21">
    <cfRule type="cellIs" dxfId="0" priority="1" operator="lessThan">
      <formula>0.07</formula>
    </cfRule>
  </conditionalFormatting>
  <dataValidations count="3">
    <dataValidation type="decimal" operator="lessThan" allowBlank="1" showInputMessage="1" showErrorMessage="1" errorTitle="Error" error="The total value of SOR 2 should be equal to or greater than 7% of the SOR 1 (including taxes but excluding duties)" sqref="I21" xr:uid="{00000000-0002-0000-0200-000000000000}">
      <formula1>7</formula1>
    </dataValidation>
    <dataValidation allowBlank="1" showInputMessage="1" showErrorMessage="1" promptTitle="Important" prompt="1. Fill yearly values such that total value of SOR 2 is 7% of the total value of SOR 1 including taxes but excluding duties (including taxes on duties)_x000a_2. Bidders are required to quote price of Year (n+1) equal to or greater than price quoted for Year (n)" sqref="E18" xr:uid="{00000000-0002-0000-0200-000001000000}"/>
    <dataValidation allowBlank="1" showInputMessage="1" showErrorMessage="1" promptTitle="Important" prompt="1. Fill yearly values such that total value of SOR 2 is 7% of the total value of SOR 1 including taxes but excluding duties (including taxes on duties)_x000a_2. Bidders are required to quote price of Year (n+1) equal to or greater than price quoted for Year (n)" sqref="E9 E10 E11 E12 E13 E14 E15 E16 E17" xr:uid="{8C489125-E1BE-4A48-A911-8C3FA81D4E84}"/>
  </dataValidations>
  <pageMargins left="0.7" right="0.7" top="0.75" bottom="0.75"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Grand Total Summary Schedule 3</vt:lpstr>
      <vt:lpstr>Schedule 1</vt:lpstr>
      <vt:lpstr>Schedule2</vt:lpstr>
      <vt:lpstr>'Schedule 1'!Print_Area</vt:lpstr>
      <vt:lpstr>Schedule2!Print_Area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2025-09-21T12:33:14Z</dcterms:modified>
</cp:coreProperties>
</file>